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31" activeTab="0"/>
  </bookViews>
  <sheets>
    <sheet name="Etapas" sheetId="1" r:id="rId1"/>
    <sheet name="Reservas" sheetId="2" r:id="rId2"/>
    <sheet name="Otras etapas y reservas" sheetId="3" r:id="rId3"/>
  </sheets>
  <definedNames/>
  <calcPr fullCalcOnLoad="1"/>
</workbook>
</file>

<file path=xl/sharedStrings.xml><?xml version="1.0" encoding="utf-8"?>
<sst xmlns="http://schemas.openxmlformats.org/spreadsheetml/2006/main" count="343" uniqueCount="287">
  <si>
    <t>LUGAR</t>
  </si>
  <si>
    <t>Km</t>
  </si>
  <si>
    <t>Parciales</t>
  </si>
  <si>
    <t>Etapa</t>
  </si>
  <si>
    <t>Km etapa</t>
  </si>
  <si>
    <t>Donaueschingen</t>
  </si>
  <si>
    <t>Pfohren</t>
  </si>
  <si>
    <t>Geisingen</t>
  </si>
  <si>
    <t>Hintschingen</t>
  </si>
  <si>
    <t>Immendingen</t>
  </si>
  <si>
    <t>Mohringen</t>
  </si>
  <si>
    <t>Tuttlingen</t>
  </si>
  <si>
    <t>Muhlheim</t>
  </si>
  <si>
    <t>Fridingen</t>
  </si>
  <si>
    <t>Beuron</t>
  </si>
  <si>
    <t>Hausen</t>
  </si>
  <si>
    <t>Gutenstein</t>
  </si>
  <si>
    <t>Inzigkofen</t>
  </si>
  <si>
    <t>Sigmaringen</t>
  </si>
  <si>
    <t>Waldbuhne Sigmaringendorf</t>
  </si>
  <si>
    <t>Scheer</t>
  </si>
  <si>
    <t>Ennetach - Mengen</t>
  </si>
  <si>
    <t>Binzwangen</t>
  </si>
  <si>
    <t>Riedlingen</t>
  </si>
  <si>
    <t>Bechingen</t>
  </si>
  <si>
    <t>Zwiefaltendorf</t>
  </si>
  <si>
    <t>Rechtenstein</t>
  </si>
  <si>
    <t>Untermarchtal</t>
  </si>
  <si>
    <t>Munderkingen</t>
  </si>
  <si>
    <t>Rottenacker</t>
  </si>
  <si>
    <t>Ehingen</t>
  </si>
  <si>
    <t>Griesingen</t>
  </si>
  <si>
    <t>Ersingen</t>
  </si>
  <si>
    <t>Erbach</t>
  </si>
  <si>
    <t>Ulm</t>
  </si>
  <si>
    <t>Thalfingen</t>
  </si>
  <si>
    <t>Oberelchingen</t>
  </si>
  <si>
    <t>Unterelchingen</t>
  </si>
  <si>
    <t>Leipheim</t>
  </si>
  <si>
    <t>Günzburg</t>
  </si>
  <si>
    <t>Reisensburg</t>
  </si>
  <si>
    <t>Offingen</t>
  </si>
  <si>
    <t>Petersworth</t>
  </si>
  <si>
    <t>Gundelfingen</t>
  </si>
  <si>
    <t>Lauingen</t>
  </si>
  <si>
    <t>Dillingen</t>
  </si>
  <si>
    <t>Steinheim</t>
  </si>
  <si>
    <t>Hochstadt</t>
  </si>
  <si>
    <t>Blindheim</t>
  </si>
  <si>
    <t>Gremheim</t>
  </si>
  <si>
    <t>Donawörth</t>
  </si>
  <si>
    <t>Zirgesheim</t>
  </si>
  <si>
    <t>Graisbach</t>
  </si>
  <si>
    <t>Marxheim</t>
  </si>
  <si>
    <t>Bertoldsheim</t>
  </si>
  <si>
    <t>Stepperg</t>
  </si>
  <si>
    <t>Bittenbrunn</t>
  </si>
  <si>
    <t>Neuburg</t>
  </si>
  <si>
    <t>Weichering</t>
  </si>
  <si>
    <t>Ingolstadt</t>
  </si>
  <si>
    <t>Grobmehring</t>
  </si>
  <si>
    <t xml:space="preserve">Vohburg a.d. Donau  </t>
  </si>
  <si>
    <t>Pforring</t>
  </si>
  <si>
    <t>Neustadt a.d. Donau</t>
  </si>
  <si>
    <t>Bad Gossing</t>
  </si>
  <si>
    <t>Weltenburg</t>
  </si>
  <si>
    <t>Kelheim</t>
  </si>
  <si>
    <t>Poikam</t>
  </si>
  <si>
    <t>Bad Abbach</t>
  </si>
  <si>
    <t>Regensburg</t>
  </si>
  <si>
    <t>Donaustauf</t>
  </si>
  <si>
    <t>Worth a d Donau</t>
  </si>
  <si>
    <t>Oberzettidorn</t>
  </si>
  <si>
    <t>Straubing</t>
  </si>
  <si>
    <t>Bogen</t>
  </si>
  <si>
    <t>Mariaposching</t>
  </si>
  <si>
    <t>Kleinschwarzach</t>
  </si>
  <si>
    <t>Deggendorf</t>
  </si>
  <si>
    <t>Niederalteich</t>
  </si>
  <si>
    <t>Winzer</t>
  </si>
  <si>
    <t>Hofkirchen</t>
  </si>
  <si>
    <t>Vilshofen</t>
  </si>
  <si>
    <t>Windorf</t>
  </si>
  <si>
    <t>Schalding</t>
  </si>
  <si>
    <t>Passau</t>
  </si>
  <si>
    <t>Obernzell</t>
  </si>
  <si>
    <t>Engelhartszell</t>
  </si>
  <si>
    <t>Wesenufer</t>
  </si>
  <si>
    <t>Schlögen</t>
  </si>
  <si>
    <t>Aschach</t>
  </si>
  <si>
    <t>Ottensheim</t>
  </si>
  <si>
    <t>Linz</t>
  </si>
  <si>
    <t>St. Georgen</t>
  </si>
  <si>
    <t>Langestein</t>
  </si>
  <si>
    <t>Mauthausen</t>
  </si>
  <si>
    <t>Obersebern</t>
  </si>
  <si>
    <t>Grein</t>
  </si>
  <si>
    <t>St. Nikola</t>
  </si>
  <si>
    <t>Weins</t>
  </si>
  <si>
    <t>Persenbeug</t>
  </si>
  <si>
    <t>Marbach</t>
  </si>
  <si>
    <t>Melk</t>
  </si>
  <si>
    <t>Aggsbach</t>
  </si>
  <si>
    <t>Spitz</t>
  </si>
  <si>
    <t>Wusendorf</t>
  </si>
  <si>
    <t>Weibenkirchen</t>
  </si>
  <si>
    <t>Durnstein</t>
  </si>
  <si>
    <t>Krems</t>
  </si>
  <si>
    <t>Hollenburg</t>
  </si>
  <si>
    <t>Zwentendorf</t>
  </si>
  <si>
    <t>Langenschonbichl</t>
  </si>
  <si>
    <t>Tulln</t>
  </si>
  <si>
    <t>Korneuburg</t>
  </si>
  <si>
    <t>Klosterneuburg</t>
  </si>
  <si>
    <t>Floridsdorf</t>
  </si>
  <si>
    <t>Viena</t>
  </si>
  <si>
    <t>Schonau</t>
  </si>
  <si>
    <t>Hainburg</t>
  </si>
  <si>
    <t>Wolfsthal</t>
  </si>
  <si>
    <t>Bratislava</t>
  </si>
  <si>
    <t>Püski</t>
  </si>
  <si>
    <t>Gÿor</t>
  </si>
  <si>
    <t>Komäron</t>
  </si>
  <si>
    <t>Esztergom</t>
  </si>
  <si>
    <t>Visegrad</t>
  </si>
  <si>
    <t>Budapest</t>
  </si>
  <si>
    <t>Vohburg a.d. Donau</t>
  </si>
  <si>
    <t>Klosterneuburg (Viena)</t>
  </si>
  <si>
    <t>km.</t>
  </si>
  <si>
    <t>km</t>
  </si>
  <si>
    <t>dias</t>
  </si>
  <si>
    <t>coste</t>
  </si>
  <si>
    <t>Alojamiento</t>
  </si>
  <si>
    <t>e-mail</t>
  </si>
  <si>
    <t>modo de reserva</t>
  </si>
  <si>
    <t>observaciones</t>
  </si>
  <si>
    <t>previstos</t>
  </si>
  <si>
    <t>reales</t>
  </si>
  <si>
    <t>noche</t>
  </si>
  <si>
    <t>Carlton</t>
  </si>
  <si>
    <t>www.optopustravel.com</t>
  </si>
  <si>
    <t>Un lujo a ese precio. Nos trataron de maravilla, recogieron nuestras bicis, nos dejaron un lugar para montarlos……. Supongo que lo reservamos en el momento adecuado y con mucha anticipacion</t>
  </si>
  <si>
    <t>Hotel Garni Jägerhof</t>
  </si>
  <si>
    <t>jaegerhof-sigmaringen@t-online.de</t>
  </si>
  <si>
    <t>www.hotel.info</t>
  </si>
  <si>
    <t xml:space="preserve">Familiar y acogedor. </t>
  </si>
  <si>
    <t>Hotel Ulmer Stuben</t>
  </si>
  <si>
    <t>ulmerstuben@t-online.de</t>
  </si>
  <si>
    <t>www.booking.com</t>
  </si>
  <si>
    <t xml:space="preserve">Bien situado. Cerca de la ruta y bastante centrico </t>
  </si>
  <si>
    <t>Donauwörth</t>
  </si>
  <si>
    <t>Jugendherberge (Albergue)</t>
  </si>
  <si>
    <t>jhdonauwoerth@dhj-bayern.de</t>
  </si>
  <si>
    <t>Directamente por e-mail</t>
  </si>
  <si>
    <t>Caro para ser un albergue. El precio es para habitacion con baño y solo dos personas.</t>
  </si>
  <si>
    <t>Apparthotel Minerva Diana</t>
  </si>
  <si>
    <t>samuel.fischer@apparthotel-rottalerhof.de</t>
  </si>
  <si>
    <t>Tranquilo y centrico</t>
  </si>
  <si>
    <t>Bed &amp; Breakfast Bredl</t>
  </si>
  <si>
    <t>info@hotel-bbb.de</t>
  </si>
  <si>
    <t>Super acogedora pero bastante lejana del centro. Los dueños nos acercaron al centro y volvimos en taxi.</t>
  </si>
  <si>
    <t>Pension im Gesundheit</t>
  </si>
  <si>
    <t>info@frickinger-passau.de</t>
  </si>
  <si>
    <t xml:space="preserve">Solo ir si no teneis mas remedio.  </t>
  </si>
  <si>
    <t>Grein-st nikolas</t>
  </si>
  <si>
    <t>Hotel Zur post</t>
  </si>
  <si>
    <t>office@hotelpost.at</t>
  </si>
  <si>
    <t>www.tiscover.at</t>
  </si>
  <si>
    <t>Esta en la ruta pero alejado de Grein. Si volviera me alojaria en Grein que tiene mas cosas que ver</t>
  </si>
  <si>
    <t>Krems Bicycle Youth Hostel</t>
  </si>
  <si>
    <t>office@hostel.or.at</t>
  </si>
  <si>
    <t>Hostelling Internacional</t>
  </si>
  <si>
    <t>Desayuno flojo.Esta en la ruta.Centrico</t>
  </si>
  <si>
    <t>16-17</t>
  </si>
  <si>
    <t>Albergue Brigittenau</t>
  </si>
  <si>
    <t>jgh.1200wien@chello.at</t>
  </si>
  <si>
    <t>Fabuloso. A ese precio tuvimos habitacion con baño para los dos solos y un desayuno buffer excelente</t>
  </si>
  <si>
    <t>Botel Gracia</t>
  </si>
  <si>
    <t>Nos hacia ilusion dormir en un barco,pero este no tiene nada de especial. Cerca de la ruta.</t>
  </si>
  <si>
    <t>Hotel Wesselenyi</t>
  </si>
  <si>
    <t>hotel.wess@axelero.hu</t>
  </si>
  <si>
    <t>Agradable hotel. Merece la pena.</t>
  </si>
  <si>
    <t>Ria Panzo</t>
  </si>
  <si>
    <t>riapanzo@gmail.com</t>
  </si>
  <si>
    <t>Familiar y centrico</t>
  </si>
  <si>
    <t>Botel Hotel Lisa</t>
  </si>
  <si>
    <t>Buen precio pero muy lejos del centro. Intentaria buscar otro mas cercano. Nos gastamos mas en taxi de lo que ahorrabamos en alojamiento.</t>
  </si>
  <si>
    <t>21-22-23</t>
  </si>
  <si>
    <t>Estrasburgo</t>
  </si>
  <si>
    <t>Dirección</t>
  </si>
  <si>
    <t>correo</t>
  </si>
  <si>
    <t>Appart'hôtel Victoria Garden</t>
  </si>
  <si>
    <t>1 Rue des Magasins</t>
  </si>
  <si>
    <t>vgstr.reception@groupemadeo.com</t>
  </si>
  <si>
    <t>Días</t>
  </si>
  <si>
    <t>S15 y D16</t>
  </si>
  <si>
    <t>Teléfono</t>
  </si>
  <si>
    <t>precio</t>
  </si>
  <si>
    <t>Neu-Ulm</t>
  </si>
  <si>
    <t>Orange Hotel und Apartments</t>
  </si>
  <si>
    <t>X19</t>
  </si>
  <si>
    <t>Dieselstr. 4</t>
  </si>
  <si>
    <t>49 (0) 731 378 465 70</t>
  </si>
  <si>
    <t>rezeption@orange-hotel.de</t>
  </si>
  <si>
    <t>Wöhrdstr. 60</t>
  </si>
  <si>
    <t>Wöhrdstraße/Jugendherberge</t>
  </si>
  <si>
    <t>D23</t>
  </si>
  <si>
    <t>49-941-4662830</t>
  </si>
  <si>
    <t>regensburg@jugendherberge.de</t>
  </si>
  <si>
    <t>Angerstraße 59</t>
  </si>
  <si>
    <t>Haus Panorama</t>
  </si>
  <si>
    <t>M25</t>
  </si>
  <si>
    <t>49 (0) 851 88199078</t>
  </si>
  <si>
    <t>info@panorama-passau.com</t>
  </si>
  <si>
    <t>Hotel Garni "Wilder Mann"</t>
  </si>
  <si>
    <t>0043/(0) 732/65 60 78</t>
  </si>
  <si>
    <t>hotel@wildermann.cc</t>
  </si>
  <si>
    <t>Goethestraße 14</t>
  </si>
  <si>
    <t>X26</t>
  </si>
  <si>
    <t>Sarmingstein 11</t>
  </si>
  <si>
    <t>Haus Monika</t>
  </si>
  <si>
    <t>J27</t>
  </si>
  <si>
    <t>hausmonika4382@aon.at</t>
  </si>
  <si>
    <t>Kerms</t>
  </si>
  <si>
    <t>Orange Wings</t>
  </si>
  <si>
    <t>V28</t>
  </si>
  <si>
    <t>Hofrat-Erben-Straße 4</t>
  </si>
  <si>
    <t>krems@orangewings.com</t>
  </si>
  <si>
    <t>Hostel Hütteldorf</t>
  </si>
  <si>
    <t>S29, D30 y L1</t>
  </si>
  <si>
    <t>Schlossberggasse</t>
  </si>
  <si>
    <t>43-1-8771501</t>
  </si>
  <si>
    <t>jgh@hostel.at</t>
  </si>
  <si>
    <t>M2</t>
  </si>
  <si>
    <t>Art Hostel Taurus</t>
  </si>
  <si>
    <t xml:space="preserve">Zámocká 24 </t>
  </si>
  <si>
    <t>421-2-20722401</t>
  </si>
  <si>
    <t>art.hostel.taurus@gmail.com</t>
  </si>
  <si>
    <t>Marco Polo Top Hostel</t>
  </si>
  <si>
    <t>X3, J4 y V5</t>
  </si>
  <si>
    <t>Nyár Utca 6</t>
  </si>
  <si>
    <t>36-1-4132555</t>
  </si>
  <si>
    <t xml:space="preserve">sales@marcopolohostel.com </t>
  </si>
  <si>
    <t>L17</t>
  </si>
  <si>
    <t>M18</t>
  </si>
  <si>
    <t>J20</t>
  </si>
  <si>
    <t>V21</t>
  </si>
  <si>
    <t>S22</t>
  </si>
  <si>
    <t>L24</t>
  </si>
  <si>
    <t>Daggendorf</t>
  </si>
  <si>
    <t>Riedingen</t>
  </si>
  <si>
    <t>Ciudad</t>
  </si>
  <si>
    <t>Notas</t>
  </si>
  <si>
    <t>Tullingen</t>
  </si>
  <si>
    <t xml:space="preserve"> Lange Straße 17</t>
  </si>
  <si>
    <t>49 7371 7365</t>
  </si>
  <si>
    <t>Gasthof Hirsch</t>
  </si>
  <si>
    <t>Hotel Adler</t>
  </si>
  <si>
    <t>Bad Abath</t>
  </si>
  <si>
    <t>Totales</t>
  </si>
  <si>
    <t>Hotel-Café Rathaus</t>
  </si>
  <si>
    <t>Kaiser Karl V -Allee 6-</t>
  </si>
  <si>
    <t>0049 9405 / 500 90 60</t>
  </si>
  <si>
    <t>Iinfo@hotel-café-rathaus.de</t>
  </si>
  <si>
    <t>Theresienstrabe 22</t>
  </si>
  <si>
    <t>49 841 35107</t>
  </si>
  <si>
    <t>info@hotel-adler-ingolstadt.de</t>
  </si>
  <si>
    <t>Desayuno</t>
  </si>
  <si>
    <t>x</t>
  </si>
  <si>
    <t>Junto a la estación. Majos. Con cocina</t>
  </si>
  <si>
    <t>Encantarora Private Zimmer</t>
  </si>
  <si>
    <t>Algo apartado pero bien</t>
  </si>
  <si>
    <t>Buen trato, agradable</t>
  </si>
  <si>
    <t>Cocinera y recepcionista bordes</t>
  </si>
  <si>
    <t>Muy bien, B&amp;B de lujo</t>
  </si>
  <si>
    <t>Aceptable</t>
  </si>
  <si>
    <t>Encantador Private zimmer</t>
  </si>
  <si>
    <t>Simpático y céntrico</t>
  </si>
  <si>
    <t>Muy majetes. Todo bien pero no es céntrico</t>
  </si>
  <si>
    <t>Muy bonito, buen trato</t>
  </si>
  <si>
    <t>Bein Krahwirt</t>
  </si>
  <si>
    <t>Hastlacher 151</t>
  </si>
  <si>
    <t>49 (0) 99 13 20 98 98</t>
  </si>
  <si>
    <t>krahwirt@gmx.de</t>
  </si>
  <si>
    <t>Bien, gran bar pero en lo alto de una montaña</t>
  </si>
  <si>
    <t>Correcto y céntrico</t>
  </si>
  <si>
    <t>Regensburg (Ratisbona)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</si>
</sst>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16" borderId="0" xfId="0" applyFill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6" borderId="0" xfId="0" applyFont="1" applyFill="1" applyAlignment="1">
      <alignment/>
    </xf>
    <xf numFmtId="0" fontId="19" fillId="18" borderId="0" xfId="45" applyNumberFormat="1" applyFont="1" applyFill="1" applyBorder="1" applyAlignment="1" applyProtection="1">
      <alignment/>
      <protection/>
    </xf>
    <xf numFmtId="0" fontId="0" fillId="18" borderId="0" xfId="0" applyNumberFormat="1" applyFill="1" applyAlignment="1">
      <alignment/>
    </xf>
    <xf numFmtId="0" fontId="0" fillId="16" borderId="0" xfId="0" applyNumberFormat="1" applyFill="1" applyAlignment="1">
      <alignment/>
    </xf>
    <xf numFmtId="0" fontId="18" fillId="19" borderId="0" xfId="0" applyFont="1" applyFill="1" applyAlignment="1">
      <alignment/>
    </xf>
    <xf numFmtId="0" fontId="0" fillId="19" borderId="0" xfId="0" applyNumberFormat="1" applyFill="1" applyAlignment="1">
      <alignment/>
    </xf>
    <xf numFmtId="0" fontId="0" fillId="19" borderId="0" xfId="0" applyFont="1" applyFill="1" applyAlignment="1">
      <alignment/>
    </xf>
    <xf numFmtId="0" fontId="19" fillId="19" borderId="0" xfId="45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45" applyFont="1" applyAlignment="1">
      <alignment/>
    </xf>
    <xf numFmtId="0" fontId="23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18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18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9" fillId="0" borderId="0" xfId="45" applyAlignment="1">
      <alignment/>
    </xf>
    <xf numFmtId="0" fontId="25" fillId="0" borderId="0" xfId="0" applyFont="1" applyAlignment="1">
      <alignment horizontal="center"/>
    </xf>
    <xf numFmtId="0" fontId="0" fillId="0" borderId="13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gstr.reception@groupemadeo.com" TargetMode="External" /><Relationship Id="rId2" Type="http://schemas.openxmlformats.org/officeDocument/2006/relationships/hyperlink" Target="mailto:rezeption@orange-hotel.de" TargetMode="External" /><Relationship Id="rId3" Type="http://schemas.openxmlformats.org/officeDocument/2006/relationships/hyperlink" Target="mailto:regensburg@jugendherberge.de" TargetMode="External" /><Relationship Id="rId4" Type="http://schemas.openxmlformats.org/officeDocument/2006/relationships/hyperlink" Target="mailto:info@panorama-passau.com" TargetMode="External" /><Relationship Id="rId5" Type="http://schemas.openxmlformats.org/officeDocument/2006/relationships/hyperlink" Target="mailto:hotel@wildermann.cc" TargetMode="External" /><Relationship Id="rId6" Type="http://schemas.openxmlformats.org/officeDocument/2006/relationships/hyperlink" Target="mailto:hausmonika4382@aon.at" TargetMode="External" /><Relationship Id="rId7" Type="http://schemas.openxmlformats.org/officeDocument/2006/relationships/hyperlink" Target="mailto:krems@orangewings.com" TargetMode="External" /><Relationship Id="rId8" Type="http://schemas.openxmlformats.org/officeDocument/2006/relationships/hyperlink" Target="mailto:jgh@hostel.at" TargetMode="External" /><Relationship Id="rId9" Type="http://schemas.openxmlformats.org/officeDocument/2006/relationships/hyperlink" Target="mailto:art.hostel.taurus@gmail.com" TargetMode="External" /><Relationship Id="rId10" Type="http://schemas.openxmlformats.org/officeDocument/2006/relationships/hyperlink" Target="mailto:sales@marcopolohostel.com" TargetMode="External" /><Relationship Id="rId11" Type="http://schemas.openxmlformats.org/officeDocument/2006/relationships/hyperlink" Target="mailto:Iinfo@hotel-caf&#233;-rathaus.de" TargetMode="External" /><Relationship Id="rId12" Type="http://schemas.openxmlformats.org/officeDocument/2006/relationships/hyperlink" Target="mailto:info@hotel-adler-ingolstadt.de" TargetMode="External" /><Relationship Id="rId13" Type="http://schemas.openxmlformats.org/officeDocument/2006/relationships/hyperlink" Target="mailto:krahwirt@gmx.de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opustravel.com/" TargetMode="External" /><Relationship Id="rId2" Type="http://schemas.openxmlformats.org/officeDocument/2006/relationships/hyperlink" Target="mailto:jaegerhof-sigmaringen@t-online.de" TargetMode="External" /><Relationship Id="rId3" Type="http://schemas.openxmlformats.org/officeDocument/2006/relationships/hyperlink" Target="http://www.hotel.info/" TargetMode="External" /><Relationship Id="rId4" Type="http://schemas.openxmlformats.org/officeDocument/2006/relationships/hyperlink" Target="mailto:ulmerstuben@t-online.de" TargetMode="External" /><Relationship Id="rId5" Type="http://schemas.openxmlformats.org/officeDocument/2006/relationships/hyperlink" Target="http://www.booking.com/" TargetMode="External" /><Relationship Id="rId6" Type="http://schemas.openxmlformats.org/officeDocument/2006/relationships/hyperlink" Target="mailto:jhdonauwoerth@dhj-bayern.de" TargetMode="External" /><Relationship Id="rId7" Type="http://schemas.openxmlformats.org/officeDocument/2006/relationships/hyperlink" Target="mailto:samuel.fischer@apparthotel-rottalerhof.de" TargetMode="External" /><Relationship Id="rId8" Type="http://schemas.openxmlformats.org/officeDocument/2006/relationships/hyperlink" Target="http://www.booking.com/" TargetMode="External" /><Relationship Id="rId9" Type="http://schemas.openxmlformats.org/officeDocument/2006/relationships/hyperlink" Target="mailto:info@hotel-bbb.de" TargetMode="External" /><Relationship Id="rId10" Type="http://schemas.openxmlformats.org/officeDocument/2006/relationships/hyperlink" Target="http://www.booking.com/" TargetMode="External" /><Relationship Id="rId11" Type="http://schemas.openxmlformats.org/officeDocument/2006/relationships/hyperlink" Target="mailto:info@frickinger-passau.de" TargetMode="External" /><Relationship Id="rId12" Type="http://schemas.openxmlformats.org/officeDocument/2006/relationships/hyperlink" Target="http://www.booking.com/" TargetMode="External" /><Relationship Id="rId13" Type="http://schemas.openxmlformats.org/officeDocument/2006/relationships/hyperlink" Target="mailto:office@hotelpost.at" TargetMode="External" /><Relationship Id="rId14" Type="http://schemas.openxmlformats.org/officeDocument/2006/relationships/hyperlink" Target="http://www.tiscover.at/" TargetMode="External" /><Relationship Id="rId15" Type="http://schemas.openxmlformats.org/officeDocument/2006/relationships/hyperlink" Target="mailto:office@hostel.or.at" TargetMode="External" /><Relationship Id="rId16" Type="http://schemas.openxmlformats.org/officeDocument/2006/relationships/hyperlink" Target="mailto:jgh.1200wien@chello.at" TargetMode="External" /><Relationship Id="rId17" Type="http://schemas.openxmlformats.org/officeDocument/2006/relationships/hyperlink" Target="http://www.booking.com/" TargetMode="External" /><Relationship Id="rId18" Type="http://schemas.openxmlformats.org/officeDocument/2006/relationships/hyperlink" Target="mailto:hotel.wess@axelero.hu" TargetMode="External" /><Relationship Id="rId19" Type="http://schemas.openxmlformats.org/officeDocument/2006/relationships/hyperlink" Target="http://www.booking.com/" TargetMode="External" /><Relationship Id="rId20" Type="http://schemas.openxmlformats.org/officeDocument/2006/relationships/hyperlink" Target="mailto:riapanzo@gmail.com" TargetMode="External" /><Relationship Id="rId21" Type="http://schemas.openxmlformats.org/officeDocument/2006/relationships/hyperlink" Target="http://www.booking.com/" TargetMode="External" /><Relationship Id="rId22" Type="http://schemas.openxmlformats.org/officeDocument/2006/relationships/hyperlink" Target="http://www.book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5.57421875" style="2" customWidth="1"/>
    <col min="3" max="3" width="9.7109375" style="1" customWidth="1"/>
    <col min="4" max="4" width="9.28125" style="1" customWidth="1"/>
    <col min="5" max="5" width="9.140625" style="0" customWidth="1"/>
    <col min="6" max="6" width="3.28125" style="0" customWidth="1"/>
    <col min="7" max="7" width="12.140625" style="0" customWidth="1"/>
    <col min="8" max="8" width="24.421875" style="0" customWidth="1"/>
    <col min="9" max="9" width="13.7109375" style="27" customWidth="1"/>
    <col min="10" max="10" width="11.57421875" style="29" customWidth="1"/>
    <col min="11" max="11" width="17.7109375" style="0" customWidth="1"/>
    <col min="12" max="12" width="17.140625" style="33" customWidth="1"/>
    <col min="13" max="13" width="28.00390625" style="0" customWidth="1"/>
    <col min="14" max="14" width="20.140625" style="0" customWidth="1"/>
    <col min="15" max="15" width="6.7109375" style="0" customWidth="1"/>
  </cols>
  <sheetData>
    <row r="1" spans="1:5" s="6" customFormat="1" ht="12.75">
      <c r="A1" s="3" t="s">
        <v>0</v>
      </c>
      <c r="B1" s="4" t="s">
        <v>3</v>
      </c>
      <c r="C1" s="4" t="s">
        <v>1</v>
      </c>
      <c r="D1" s="4" t="s">
        <v>2</v>
      </c>
      <c r="E1" s="5" t="s">
        <v>4</v>
      </c>
    </row>
    <row r="2" spans="1:5" ht="6" customHeight="1">
      <c r="A2" s="53"/>
      <c r="B2" s="8"/>
      <c r="C2" s="7"/>
      <c r="D2" s="7"/>
      <c r="E2" s="54"/>
    </row>
    <row r="3" spans="1:5" ht="12.75">
      <c r="A3" s="50" t="s">
        <v>5</v>
      </c>
      <c r="B3" s="35"/>
      <c r="C3" s="34">
        <v>0</v>
      </c>
      <c r="D3" s="34">
        <v>0</v>
      </c>
      <c r="E3" s="38"/>
    </row>
    <row r="4" spans="1:5" ht="12.75">
      <c r="A4" s="37" t="s">
        <v>6</v>
      </c>
      <c r="B4" s="35"/>
      <c r="C4" s="34">
        <v>5.8</v>
      </c>
      <c r="D4" s="34"/>
      <c r="E4" s="38"/>
    </row>
    <row r="5" spans="1:5" ht="12.75">
      <c r="A5" s="37" t="s">
        <v>7</v>
      </c>
      <c r="B5" s="35"/>
      <c r="C5" s="34">
        <v>9</v>
      </c>
      <c r="D5" s="34"/>
      <c r="E5" s="38"/>
    </row>
    <row r="6" spans="1:5" ht="12.75">
      <c r="A6" s="37" t="s">
        <v>8</v>
      </c>
      <c r="B6" s="35"/>
      <c r="C6" s="34">
        <v>4.5</v>
      </c>
      <c r="D6" s="34"/>
      <c r="E6" s="38"/>
    </row>
    <row r="7" spans="1:5" ht="12.75">
      <c r="A7" s="37" t="s">
        <v>9</v>
      </c>
      <c r="B7" s="35"/>
      <c r="C7" s="34">
        <v>3.7</v>
      </c>
      <c r="D7" s="34"/>
      <c r="E7" s="38"/>
    </row>
    <row r="8" spans="1:5" ht="12.75">
      <c r="A8" s="37" t="s">
        <v>10</v>
      </c>
      <c r="B8" s="35"/>
      <c r="C8" s="34">
        <v>7.2</v>
      </c>
      <c r="D8" s="34"/>
      <c r="E8" s="38"/>
    </row>
    <row r="9" spans="1:5" ht="12.75">
      <c r="A9" s="44" t="s">
        <v>11</v>
      </c>
      <c r="B9" s="46">
        <v>1</v>
      </c>
      <c r="C9" s="45">
        <v>5.7</v>
      </c>
      <c r="D9" s="45">
        <v>36</v>
      </c>
      <c r="E9" s="47">
        <f>D9</f>
        <v>36</v>
      </c>
    </row>
    <row r="10" spans="1:5" ht="12.75">
      <c r="A10" s="37" t="s">
        <v>12</v>
      </c>
      <c r="B10" s="35"/>
      <c r="C10" s="34">
        <v>9.4</v>
      </c>
      <c r="D10" s="34"/>
      <c r="E10" s="38"/>
    </row>
    <row r="11" spans="1:5" ht="12.75">
      <c r="A11" s="37" t="s">
        <v>13</v>
      </c>
      <c r="B11" s="35"/>
      <c r="C11" s="34">
        <v>7.5</v>
      </c>
      <c r="D11" s="34"/>
      <c r="E11" s="38"/>
    </row>
    <row r="12" spans="1:16" ht="12.75">
      <c r="A12" s="37" t="s">
        <v>14</v>
      </c>
      <c r="B12" s="35"/>
      <c r="C12" s="34">
        <v>9.8</v>
      </c>
      <c r="D12" s="34"/>
      <c r="E12" s="38"/>
      <c r="P12" s="2"/>
    </row>
    <row r="13" spans="1:16" s="2" customFormat="1" ht="12.75">
      <c r="A13" s="39" t="s">
        <v>15</v>
      </c>
      <c r="B13" s="35"/>
      <c r="C13" s="34">
        <v>8.9</v>
      </c>
      <c r="D13" s="36">
        <v>36</v>
      </c>
      <c r="E13" s="40"/>
      <c r="P13"/>
    </row>
    <row r="14" spans="1:5" ht="12.75">
      <c r="A14" s="37" t="s">
        <v>16</v>
      </c>
      <c r="B14" s="35"/>
      <c r="C14" s="34">
        <v>9.8</v>
      </c>
      <c r="D14" s="36"/>
      <c r="E14" s="41"/>
    </row>
    <row r="15" spans="1:5" ht="12.75">
      <c r="A15" s="37" t="s">
        <v>17</v>
      </c>
      <c r="B15" s="35"/>
      <c r="C15" s="34">
        <v>5.9</v>
      </c>
      <c r="D15" s="36"/>
      <c r="E15" s="41"/>
    </row>
    <row r="16" spans="1:5" ht="12.75">
      <c r="A16" s="39" t="s">
        <v>18</v>
      </c>
      <c r="B16" s="35"/>
      <c r="C16" s="34">
        <v>5.5</v>
      </c>
      <c r="D16" s="34">
        <v>21</v>
      </c>
      <c r="E16" s="38"/>
    </row>
    <row r="17" spans="1:5" ht="12.75">
      <c r="A17" s="37" t="s">
        <v>19</v>
      </c>
      <c r="B17" s="35"/>
      <c r="C17" s="34">
        <v>5.2</v>
      </c>
      <c r="D17" s="34"/>
      <c r="E17" s="38"/>
    </row>
    <row r="18" spans="1:5" ht="12.75">
      <c r="A18" s="37" t="s">
        <v>20</v>
      </c>
      <c r="B18" s="35"/>
      <c r="C18" s="34">
        <v>3.8</v>
      </c>
      <c r="D18" s="34"/>
      <c r="E18" s="38"/>
    </row>
    <row r="19" spans="1:5" ht="12.75">
      <c r="A19" s="37" t="s">
        <v>21</v>
      </c>
      <c r="B19" s="35"/>
      <c r="C19" s="34">
        <v>3</v>
      </c>
      <c r="D19" s="34"/>
      <c r="E19" s="38"/>
    </row>
    <row r="20" spans="1:5" ht="12.75">
      <c r="A20" s="37" t="s">
        <v>22</v>
      </c>
      <c r="B20" s="35"/>
      <c r="C20" s="34">
        <v>13.3</v>
      </c>
      <c r="D20" s="34"/>
      <c r="E20" s="38"/>
    </row>
    <row r="21" spans="1:5" s="2" customFormat="1" ht="12.75">
      <c r="A21" s="44" t="s">
        <v>23</v>
      </c>
      <c r="B21" s="46">
        <v>2</v>
      </c>
      <c r="C21" s="45">
        <v>8.3</v>
      </c>
      <c r="D21" s="48">
        <v>34</v>
      </c>
      <c r="E21" s="49">
        <f>+D13+D16+D21</f>
        <v>91</v>
      </c>
    </row>
    <row r="22" spans="1:15" ht="12.75">
      <c r="A22" s="37" t="s">
        <v>24</v>
      </c>
      <c r="B22" s="35"/>
      <c r="C22" s="34">
        <v>8.7</v>
      </c>
      <c r="D22" s="36"/>
      <c r="E22" s="41"/>
      <c r="G22" s="23"/>
      <c r="H22" s="25"/>
      <c r="I22" s="28"/>
      <c r="J22" s="30"/>
      <c r="K22" s="23"/>
      <c r="L22" s="32"/>
      <c r="M22" s="23"/>
      <c r="N22" s="23"/>
      <c r="O22" s="23"/>
    </row>
    <row r="23" spans="1:15" ht="12.75">
      <c r="A23" s="37" t="s">
        <v>25</v>
      </c>
      <c r="B23" s="35"/>
      <c r="C23" s="34">
        <v>3.4</v>
      </c>
      <c r="D23" s="36"/>
      <c r="E23" s="41"/>
      <c r="G23" s="23"/>
      <c r="H23" s="25"/>
      <c r="I23" s="28"/>
      <c r="J23" s="30"/>
      <c r="K23" s="23"/>
      <c r="L23" s="32"/>
      <c r="M23" s="23"/>
      <c r="N23" s="23"/>
      <c r="O23" s="23"/>
    </row>
    <row r="24" spans="1:15" ht="12.75">
      <c r="A24" s="50" t="s">
        <v>26</v>
      </c>
      <c r="B24" s="35"/>
      <c r="C24" s="34">
        <v>6.8</v>
      </c>
      <c r="D24" s="36"/>
      <c r="E24" s="41"/>
      <c r="G24" s="23"/>
      <c r="H24" s="25"/>
      <c r="I24" s="28"/>
      <c r="J24" s="30"/>
      <c r="K24" s="23"/>
      <c r="L24" s="32"/>
      <c r="M24" s="23"/>
      <c r="N24" s="23"/>
      <c r="O24" s="23"/>
    </row>
    <row r="25" spans="1:15" ht="12.75">
      <c r="A25" s="50" t="s">
        <v>27</v>
      </c>
      <c r="B25" s="35"/>
      <c r="C25" s="34">
        <v>5.2</v>
      </c>
      <c r="D25" s="36"/>
      <c r="E25" s="41"/>
      <c r="G25" s="23"/>
      <c r="H25" s="25"/>
      <c r="I25" s="28"/>
      <c r="J25" s="30"/>
      <c r="K25" s="23"/>
      <c r="L25" s="32"/>
      <c r="M25" s="23"/>
      <c r="N25" s="23"/>
      <c r="O25" s="23"/>
    </row>
    <row r="26" spans="1:15" ht="12.75">
      <c r="A26" s="57" t="s">
        <v>28</v>
      </c>
      <c r="B26" s="35"/>
      <c r="C26" s="34">
        <v>5.3</v>
      </c>
      <c r="D26" s="36"/>
      <c r="E26" s="41"/>
      <c r="G26" s="23"/>
      <c r="H26" s="25"/>
      <c r="I26" s="28"/>
      <c r="J26" s="30"/>
      <c r="K26" s="23"/>
      <c r="L26" s="32"/>
      <c r="M26" s="23"/>
      <c r="N26" s="23"/>
      <c r="O26" s="23"/>
    </row>
    <row r="27" spans="1:15" ht="12.75">
      <c r="A27" s="37" t="s">
        <v>29</v>
      </c>
      <c r="B27" s="35"/>
      <c r="C27" s="34">
        <v>3.7</v>
      </c>
      <c r="D27" s="36"/>
      <c r="E27" s="41"/>
      <c r="G27" s="23"/>
      <c r="H27" s="25"/>
      <c r="I27" s="28"/>
      <c r="J27" s="30"/>
      <c r="K27" s="23"/>
      <c r="L27" s="32"/>
      <c r="M27" s="23"/>
      <c r="N27" s="23"/>
      <c r="O27" s="23"/>
    </row>
    <row r="28" spans="1:15" ht="12.75">
      <c r="A28" s="37" t="s">
        <v>30</v>
      </c>
      <c r="B28" s="35"/>
      <c r="C28" s="34">
        <v>8.4</v>
      </c>
      <c r="D28" s="34">
        <v>42</v>
      </c>
      <c r="E28" s="38"/>
      <c r="G28" s="23"/>
      <c r="H28" s="23"/>
      <c r="I28" s="28"/>
      <c r="J28" s="30"/>
      <c r="K28" s="23"/>
      <c r="L28" s="32"/>
      <c r="M28" s="23"/>
      <c r="N28" s="23"/>
      <c r="O28" s="23"/>
    </row>
    <row r="29" spans="1:15" ht="12.75">
      <c r="A29" s="37" t="s">
        <v>31</v>
      </c>
      <c r="B29" s="35"/>
      <c r="C29" s="34">
        <v>6.1</v>
      </c>
      <c r="D29" s="34"/>
      <c r="E29" s="38"/>
      <c r="G29" s="23"/>
      <c r="H29" s="23"/>
      <c r="I29" s="28"/>
      <c r="J29" s="30"/>
      <c r="K29" s="23"/>
      <c r="L29" s="32"/>
      <c r="M29" s="23"/>
      <c r="N29" s="23"/>
      <c r="O29" s="23"/>
    </row>
    <row r="30" spans="1:15" ht="12.75">
      <c r="A30" s="37" t="s">
        <v>32</v>
      </c>
      <c r="B30" s="35"/>
      <c r="C30" s="34">
        <v>6.6</v>
      </c>
      <c r="D30" s="34"/>
      <c r="E30" s="38"/>
      <c r="G30" s="23"/>
      <c r="H30" s="23"/>
      <c r="I30" s="28"/>
      <c r="J30" s="30"/>
      <c r="K30" s="23"/>
      <c r="L30" s="32"/>
      <c r="M30" s="23"/>
      <c r="N30" s="23"/>
      <c r="O30" s="23"/>
    </row>
    <row r="31" spans="1:15" ht="12.75">
      <c r="A31" s="37" t="s">
        <v>33</v>
      </c>
      <c r="B31" s="35"/>
      <c r="C31" s="34">
        <v>6.6</v>
      </c>
      <c r="D31" s="34"/>
      <c r="E31" s="38"/>
      <c r="G31" s="23"/>
      <c r="H31" s="23"/>
      <c r="I31" s="28"/>
      <c r="J31" s="30"/>
      <c r="K31" s="23"/>
      <c r="L31" s="32"/>
      <c r="M31" s="23"/>
      <c r="N31" s="23"/>
      <c r="O31" s="23"/>
    </row>
    <row r="32" spans="1:15" s="2" customFormat="1" ht="12.75">
      <c r="A32" s="44" t="s">
        <v>34</v>
      </c>
      <c r="B32" s="46">
        <v>3</v>
      </c>
      <c r="C32" s="45">
        <v>11.9</v>
      </c>
      <c r="D32" s="48">
        <v>31</v>
      </c>
      <c r="E32" s="49">
        <f>+D28+D32</f>
        <v>73</v>
      </c>
      <c r="G32" s="23"/>
      <c r="H32" s="25"/>
      <c r="I32" s="28"/>
      <c r="J32" s="30"/>
      <c r="K32" s="23"/>
      <c r="L32" s="32"/>
      <c r="M32" s="23"/>
      <c r="N32" s="23"/>
      <c r="O32" s="23"/>
    </row>
    <row r="33" spans="1:15" ht="12.75">
      <c r="A33" s="37" t="s">
        <v>35</v>
      </c>
      <c r="B33" s="35"/>
      <c r="C33" s="34">
        <v>8</v>
      </c>
      <c r="D33" s="36"/>
      <c r="E33" s="41"/>
      <c r="G33" s="23"/>
      <c r="H33" s="25"/>
      <c r="I33" s="28"/>
      <c r="J33" s="30"/>
      <c r="K33" s="23"/>
      <c r="L33" s="32"/>
      <c r="M33" s="23"/>
      <c r="N33" s="23"/>
      <c r="O33" s="23"/>
    </row>
    <row r="34" spans="1:15" ht="12.75">
      <c r="A34" s="37" t="s">
        <v>36</v>
      </c>
      <c r="B34" s="35"/>
      <c r="C34" s="34">
        <v>3.1</v>
      </c>
      <c r="D34" s="36"/>
      <c r="E34" s="41"/>
      <c r="G34" s="23"/>
      <c r="H34" s="25"/>
      <c r="I34" s="28"/>
      <c r="J34" s="30"/>
      <c r="K34" s="23"/>
      <c r="L34" s="32"/>
      <c r="M34" s="23"/>
      <c r="N34" s="23"/>
      <c r="O34" s="23"/>
    </row>
    <row r="35" spans="1:15" ht="12.75">
      <c r="A35" s="37" t="s">
        <v>37</v>
      </c>
      <c r="B35" s="35"/>
      <c r="C35" s="34">
        <v>2</v>
      </c>
      <c r="D35" s="36"/>
      <c r="E35" s="41"/>
      <c r="G35" s="23"/>
      <c r="H35" s="25"/>
      <c r="I35" s="28"/>
      <c r="J35" s="30"/>
      <c r="K35" s="23"/>
      <c r="L35" s="32"/>
      <c r="M35" s="23"/>
      <c r="N35" s="23"/>
      <c r="O35" s="23"/>
    </row>
    <row r="36" spans="1:15" ht="12.75">
      <c r="A36" s="37" t="s">
        <v>38</v>
      </c>
      <c r="B36" s="35"/>
      <c r="C36" s="34">
        <v>9.9</v>
      </c>
      <c r="D36" s="36"/>
      <c r="E36" s="41"/>
      <c r="G36" s="23"/>
      <c r="H36" s="25"/>
      <c r="I36" s="28"/>
      <c r="J36" s="30"/>
      <c r="K36" s="23"/>
      <c r="L36" s="32"/>
      <c r="M36" s="23"/>
      <c r="N36" s="23"/>
      <c r="O36" s="23"/>
    </row>
    <row r="37" spans="1:15" ht="12.75">
      <c r="A37" s="37" t="s">
        <v>39</v>
      </c>
      <c r="B37" s="35"/>
      <c r="C37" s="34">
        <v>4.5</v>
      </c>
      <c r="D37" s="34">
        <v>28</v>
      </c>
      <c r="E37" s="38"/>
      <c r="G37" s="23"/>
      <c r="H37" s="23"/>
      <c r="I37" s="28"/>
      <c r="J37" s="30"/>
      <c r="K37" s="23"/>
      <c r="L37" s="32"/>
      <c r="M37" s="23"/>
      <c r="N37" s="23"/>
      <c r="O37" s="23"/>
    </row>
    <row r="38" spans="1:15" ht="12.75">
      <c r="A38" s="37" t="s">
        <v>40</v>
      </c>
      <c r="B38" s="35"/>
      <c r="C38" s="34">
        <v>2.4</v>
      </c>
      <c r="D38" s="34"/>
      <c r="E38" s="38"/>
      <c r="G38" s="23"/>
      <c r="H38" s="23"/>
      <c r="I38" s="28"/>
      <c r="J38" s="30"/>
      <c r="K38" s="23"/>
      <c r="L38" s="32"/>
      <c r="M38" s="23"/>
      <c r="N38" s="23"/>
      <c r="O38" s="23"/>
    </row>
    <row r="39" spans="1:15" ht="12.75">
      <c r="A39" s="37" t="s">
        <v>41</v>
      </c>
      <c r="B39" s="35"/>
      <c r="C39" s="34">
        <v>5.9</v>
      </c>
      <c r="D39" s="34"/>
      <c r="E39" s="38"/>
      <c r="G39" s="23"/>
      <c r="H39" s="23"/>
      <c r="I39" s="28"/>
      <c r="J39" s="30"/>
      <c r="K39" s="23"/>
      <c r="L39" s="32"/>
      <c r="M39" s="23"/>
      <c r="N39" s="23"/>
      <c r="O39" s="23"/>
    </row>
    <row r="40" spans="1:15" ht="12.75">
      <c r="A40" s="37" t="s">
        <v>42</v>
      </c>
      <c r="B40" s="35"/>
      <c r="C40" s="34">
        <v>6.1</v>
      </c>
      <c r="D40" s="34"/>
      <c r="E40" s="38"/>
      <c r="G40" s="23"/>
      <c r="H40" s="23"/>
      <c r="I40" s="28"/>
      <c r="J40" s="30"/>
      <c r="K40" s="23"/>
      <c r="L40" s="32"/>
      <c r="M40" s="23"/>
      <c r="N40" s="23"/>
      <c r="O40" s="23"/>
    </row>
    <row r="41" spans="1:15" ht="12.75">
      <c r="A41" s="37" t="s">
        <v>43</v>
      </c>
      <c r="B41" s="35"/>
      <c r="C41" s="34">
        <v>3</v>
      </c>
      <c r="D41" s="34"/>
      <c r="E41" s="38"/>
      <c r="G41" s="23"/>
      <c r="H41" s="23"/>
      <c r="I41" s="28"/>
      <c r="J41" s="30"/>
      <c r="K41" s="23"/>
      <c r="L41" s="32"/>
      <c r="M41" s="23"/>
      <c r="N41" s="23"/>
      <c r="O41" s="23"/>
    </row>
    <row r="42" spans="1:15" ht="12.75">
      <c r="A42" s="37" t="s">
        <v>44</v>
      </c>
      <c r="B42" s="35"/>
      <c r="C42" s="34">
        <v>5</v>
      </c>
      <c r="D42" s="34"/>
      <c r="E42" s="38"/>
      <c r="G42" s="23"/>
      <c r="H42" s="23"/>
      <c r="I42" s="28"/>
      <c r="J42" s="30"/>
      <c r="K42" s="23"/>
      <c r="L42" s="32"/>
      <c r="M42" s="23"/>
      <c r="N42" s="23"/>
      <c r="O42" s="23"/>
    </row>
    <row r="43" spans="1:12" s="2" customFormat="1" ht="12.75">
      <c r="A43" s="44" t="s">
        <v>45</v>
      </c>
      <c r="B43" s="46">
        <v>4</v>
      </c>
      <c r="C43" s="45">
        <v>4.8</v>
      </c>
      <c r="D43" s="48">
        <v>27</v>
      </c>
      <c r="E43" s="49">
        <f>+D37+D43</f>
        <v>55</v>
      </c>
      <c r="H43" s="9"/>
      <c r="I43" s="26"/>
      <c r="J43" s="6"/>
      <c r="L43" s="31"/>
    </row>
    <row r="44" spans="1:12" ht="12.75">
      <c r="A44" s="37" t="s">
        <v>46</v>
      </c>
      <c r="B44" s="35"/>
      <c r="C44" s="34">
        <v>4.1</v>
      </c>
      <c r="D44" s="36"/>
      <c r="E44" s="41"/>
      <c r="H44" s="9"/>
      <c r="K44" s="2"/>
      <c r="L44" s="31"/>
    </row>
    <row r="45" spans="1:12" ht="12.75">
      <c r="A45" s="37" t="s">
        <v>47</v>
      </c>
      <c r="B45" s="35"/>
      <c r="C45" s="34">
        <v>3.3</v>
      </c>
      <c r="D45" s="36"/>
      <c r="E45" s="41"/>
      <c r="H45" s="9"/>
      <c r="K45" s="2"/>
      <c r="L45" s="31"/>
    </row>
    <row r="46" spans="1:12" ht="12.75">
      <c r="A46" s="37" t="s">
        <v>48</v>
      </c>
      <c r="B46" s="35"/>
      <c r="C46" s="34">
        <v>4.6</v>
      </c>
      <c r="D46" s="36"/>
      <c r="E46" s="41"/>
      <c r="H46" s="9"/>
      <c r="K46" s="2"/>
      <c r="L46" s="31"/>
    </row>
    <row r="47" spans="1:12" ht="12.75">
      <c r="A47" s="37" t="s">
        <v>49</v>
      </c>
      <c r="B47" s="35"/>
      <c r="C47" s="34">
        <v>2.4</v>
      </c>
      <c r="D47" s="36"/>
      <c r="E47" s="41"/>
      <c r="H47" s="9"/>
      <c r="K47" s="2"/>
      <c r="L47" s="31"/>
    </row>
    <row r="48" spans="1:12" ht="12.75">
      <c r="A48" s="39" t="s">
        <v>50</v>
      </c>
      <c r="B48" s="35"/>
      <c r="C48" s="34">
        <v>18.5</v>
      </c>
      <c r="D48" s="34">
        <v>33</v>
      </c>
      <c r="E48" s="38"/>
      <c r="H48" s="1"/>
      <c r="K48" s="2"/>
      <c r="L48" s="31"/>
    </row>
    <row r="49" spans="1:12" ht="12.75">
      <c r="A49" s="37" t="s">
        <v>51</v>
      </c>
      <c r="B49" s="35"/>
      <c r="C49" s="34">
        <v>2.9</v>
      </c>
      <c r="D49" s="34"/>
      <c r="E49" s="38"/>
      <c r="H49" s="1"/>
      <c r="K49" s="2"/>
      <c r="L49" s="31"/>
    </row>
    <row r="50" spans="1:12" ht="12.75">
      <c r="A50" s="37" t="s">
        <v>52</v>
      </c>
      <c r="B50" s="35"/>
      <c r="C50" s="34">
        <v>8.1</v>
      </c>
      <c r="D50" s="34"/>
      <c r="E50" s="38"/>
      <c r="H50" s="1"/>
      <c r="K50" s="2"/>
      <c r="L50" s="31"/>
    </row>
    <row r="51" spans="1:12" ht="12.75">
      <c r="A51" s="37" t="s">
        <v>53</v>
      </c>
      <c r="B51" s="35"/>
      <c r="C51" s="34">
        <v>4.3</v>
      </c>
      <c r="D51" s="34"/>
      <c r="E51" s="38"/>
      <c r="H51" s="1"/>
      <c r="K51" s="2"/>
      <c r="L51" s="31"/>
    </row>
    <row r="52" spans="1:12" ht="12.75">
      <c r="A52" s="37" t="s">
        <v>54</v>
      </c>
      <c r="B52" s="35"/>
      <c r="C52" s="34">
        <v>7.3</v>
      </c>
      <c r="D52" s="34"/>
      <c r="E52" s="38"/>
      <c r="H52" s="1"/>
      <c r="K52" s="2"/>
      <c r="L52" s="31"/>
    </row>
    <row r="53" spans="1:12" ht="12.75">
      <c r="A53" s="37" t="s">
        <v>55</v>
      </c>
      <c r="B53" s="35"/>
      <c r="C53" s="34">
        <v>5.2</v>
      </c>
      <c r="D53" s="34"/>
      <c r="E53" s="38"/>
      <c r="H53" s="1"/>
      <c r="K53" s="2"/>
      <c r="L53" s="31"/>
    </row>
    <row r="54" spans="1:12" ht="12.75">
      <c r="A54" s="37" t="s">
        <v>56</v>
      </c>
      <c r="B54" s="35"/>
      <c r="C54" s="34">
        <v>8.1</v>
      </c>
      <c r="D54" s="34"/>
      <c r="E54" s="38"/>
      <c r="H54" s="1"/>
      <c r="K54" s="2"/>
      <c r="L54" s="31"/>
    </row>
    <row r="55" spans="1:12" s="2" customFormat="1" ht="12.75">
      <c r="A55" s="39" t="s">
        <v>57</v>
      </c>
      <c r="B55" s="35"/>
      <c r="C55" s="34">
        <v>2.7</v>
      </c>
      <c r="D55" s="36">
        <f>+75-36</f>
        <v>39</v>
      </c>
      <c r="E55" s="40"/>
      <c r="H55" s="9"/>
      <c r="I55" s="26"/>
      <c r="J55" s="6"/>
      <c r="L55" s="31"/>
    </row>
    <row r="56" spans="1:12" ht="12.75">
      <c r="A56" s="37" t="s">
        <v>58</v>
      </c>
      <c r="B56" s="35"/>
      <c r="C56" s="34">
        <v>11.5</v>
      </c>
      <c r="D56" s="36"/>
      <c r="E56" s="41"/>
      <c r="H56" s="9"/>
      <c r="K56" s="2"/>
      <c r="L56" s="31"/>
    </row>
    <row r="57" spans="1:12" ht="12.75">
      <c r="A57" s="44" t="s">
        <v>59</v>
      </c>
      <c r="B57" s="46">
        <v>5</v>
      </c>
      <c r="C57" s="45">
        <v>10.4</v>
      </c>
      <c r="D57" s="45">
        <v>22</v>
      </c>
      <c r="E57" s="47">
        <f>+D48+D55+D57</f>
        <v>94</v>
      </c>
      <c r="H57" s="1"/>
      <c r="K57" s="2"/>
      <c r="L57" s="31"/>
    </row>
    <row r="58" spans="1:12" ht="12.75">
      <c r="A58" s="50" t="s">
        <v>60</v>
      </c>
      <c r="B58" s="35"/>
      <c r="C58" s="34">
        <v>8.9</v>
      </c>
      <c r="D58" s="34"/>
      <c r="E58" s="38"/>
      <c r="H58" s="1"/>
      <c r="K58" s="2"/>
      <c r="L58" s="31"/>
    </row>
    <row r="59" spans="1:12" ht="12.75">
      <c r="A59" s="37" t="s">
        <v>61</v>
      </c>
      <c r="B59" s="35"/>
      <c r="C59" s="34">
        <v>8.7</v>
      </c>
      <c r="D59" s="34">
        <v>18</v>
      </c>
      <c r="E59" s="38"/>
      <c r="H59" s="1"/>
      <c r="K59" s="2"/>
      <c r="L59" s="31"/>
    </row>
    <row r="60" spans="1:12" ht="12.75">
      <c r="A60" s="37" t="s">
        <v>62</v>
      </c>
      <c r="B60" s="35"/>
      <c r="C60" s="34">
        <v>8.1</v>
      </c>
      <c r="D60" s="34"/>
      <c r="E60" s="38"/>
      <c r="H60" s="1"/>
      <c r="K60" s="2"/>
      <c r="L60" s="31"/>
    </row>
    <row r="61" spans="1:12" s="2" customFormat="1" ht="12.75">
      <c r="A61" s="39" t="s">
        <v>63</v>
      </c>
      <c r="B61" s="35"/>
      <c r="C61" s="34">
        <v>8.1</v>
      </c>
      <c r="D61" s="36">
        <v>16</v>
      </c>
      <c r="E61" s="40"/>
      <c r="H61" s="9"/>
      <c r="I61" s="26"/>
      <c r="J61" s="6"/>
      <c r="L61" s="31"/>
    </row>
    <row r="62" spans="1:12" ht="12.75">
      <c r="A62" s="37" t="s">
        <v>64</v>
      </c>
      <c r="B62" s="35"/>
      <c r="C62" s="34">
        <v>2.7</v>
      </c>
      <c r="D62" s="36"/>
      <c r="E62" s="41"/>
      <c r="H62" s="9"/>
      <c r="K62" s="2"/>
      <c r="L62" s="31"/>
    </row>
    <row r="63" spans="1:12" ht="12.75">
      <c r="A63" s="50" t="s">
        <v>65</v>
      </c>
      <c r="B63" s="35"/>
      <c r="C63" s="34">
        <v>10.3</v>
      </c>
      <c r="D63" s="36"/>
      <c r="E63" s="41"/>
      <c r="H63" s="9"/>
      <c r="K63" s="2"/>
      <c r="L63" s="31"/>
    </row>
    <row r="64" spans="1:12" ht="12.75">
      <c r="A64" s="50" t="s">
        <v>66</v>
      </c>
      <c r="B64" s="35"/>
      <c r="C64" s="34">
        <v>6.3</v>
      </c>
      <c r="D64" s="34">
        <v>19</v>
      </c>
      <c r="E64" s="38"/>
      <c r="H64" s="1"/>
      <c r="K64" s="2"/>
      <c r="L64" s="31"/>
    </row>
    <row r="65" spans="1:12" ht="12.75">
      <c r="A65" s="37" t="s">
        <v>67</v>
      </c>
      <c r="B65" s="35"/>
      <c r="C65" s="34">
        <v>10.8</v>
      </c>
      <c r="D65" s="34"/>
      <c r="E65" s="38"/>
      <c r="H65" s="1"/>
      <c r="K65" s="2"/>
      <c r="L65" s="31"/>
    </row>
    <row r="66" spans="1:12" ht="12.75">
      <c r="A66" s="44" t="s">
        <v>68</v>
      </c>
      <c r="B66" s="46">
        <v>6</v>
      </c>
      <c r="C66" s="45">
        <v>4.6</v>
      </c>
      <c r="D66" s="45">
        <v>15</v>
      </c>
      <c r="E66" s="47">
        <f>+D66+D64+D61+D59</f>
        <v>68</v>
      </c>
      <c r="H66" s="1"/>
      <c r="K66" s="2"/>
      <c r="L66" s="31"/>
    </row>
    <row r="67" spans="1:12" s="2" customFormat="1" ht="12.75">
      <c r="A67" s="44" t="s">
        <v>286</v>
      </c>
      <c r="B67" s="46">
        <v>7</v>
      </c>
      <c r="C67" s="45">
        <v>19.6</v>
      </c>
      <c r="D67" s="48">
        <v>20</v>
      </c>
      <c r="E67" s="49">
        <v>20</v>
      </c>
      <c r="H67" s="9"/>
      <c r="I67" s="26"/>
      <c r="J67" s="6"/>
      <c r="L67" s="31"/>
    </row>
    <row r="68" spans="1:12" ht="12.75">
      <c r="A68" s="37" t="s">
        <v>70</v>
      </c>
      <c r="B68" s="35"/>
      <c r="C68" s="34">
        <v>9.4</v>
      </c>
      <c r="D68" s="36"/>
      <c r="E68" s="41"/>
      <c r="H68" s="9"/>
      <c r="K68" s="2"/>
      <c r="L68" s="31"/>
    </row>
    <row r="69" spans="1:12" ht="12.75">
      <c r="A69" s="37" t="s">
        <v>71</v>
      </c>
      <c r="B69" s="35"/>
      <c r="C69" s="34">
        <v>17.6</v>
      </c>
      <c r="D69" s="36"/>
      <c r="E69" s="41"/>
      <c r="H69" s="9"/>
      <c r="K69" s="2"/>
      <c r="L69" s="31"/>
    </row>
    <row r="70" spans="1:12" ht="12.75">
      <c r="A70" s="37" t="s">
        <v>72</v>
      </c>
      <c r="B70" s="35"/>
      <c r="C70" s="34">
        <v>10.6</v>
      </c>
      <c r="D70" s="36"/>
      <c r="E70" s="41"/>
      <c r="H70" s="9"/>
      <c r="K70" s="2"/>
      <c r="L70" s="31"/>
    </row>
    <row r="71" spans="1:12" ht="12.75">
      <c r="A71" s="50" t="s">
        <v>73</v>
      </c>
      <c r="B71" s="35"/>
      <c r="C71" s="34">
        <v>14</v>
      </c>
      <c r="D71" s="34">
        <v>52</v>
      </c>
      <c r="E71" s="38"/>
      <c r="H71" s="1"/>
      <c r="K71" s="2"/>
      <c r="L71" s="31"/>
    </row>
    <row r="72" spans="1:12" ht="12.75">
      <c r="A72" s="37" t="s">
        <v>74</v>
      </c>
      <c r="B72" s="35"/>
      <c r="C72" s="34">
        <v>11.6</v>
      </c>
      <c r="D72" s="34"/>
      <c r="E72" s="38"/>
      <c r="H72" s="1"/>
      <c r="K72" s="2"/>
      <c r="L72" s="31"/>
    </row>
    <row r="73" spans="1:12" ht="12.75">
      <c r="A73" s="37" t="s">
        <v>75</v>
      </c>
      <c r="B73" s="35"/>
      <c r="C73" s="34">
        <v>14.7</v>
      </c>
      <c r="D73" s="34"/>
      <c r="E73" s="38"/>
      <c r="H73" s="1"/>
      <c r="K73" s="2"/>
      <c r="L73" s="31"/>
    </row>
    <row r="74" spans="1:12" ht="12.75">
      <c r="A74" s="37" t="s">
        <v>76</v>
      </c>
      <c r="B74" s="35"/>
      <c r="C74" s="34">
        <v>4.9</v>
      </c>
      <c r="D74" s="36"/>
      <c r="E74" s="38"/>
      <c r="H74" s="9"/>
      <c r="K74" s="2"/>
      <c r="L74" s="31"/>
    </row>
    <row r="75" spans="1:12" s="2" customFormat="1" ht="12.75">
      <c r="A75" s="44" t="s">
        <v>77</v>
      </c>
      <c r="B75" s="46">
        <v>8</v>
      </c>
      <c r="C75" s="45">
        <v>7.7</v>
      </c>
      <c r="D75" s="45">
        <v>39</v>
      </c>
      <c r="E75" s="49">
        <f>+D71+D75</f>
        <v>91</v>
      </c>
      <c r="H75" s="1"/>
      <c r="I75" s="26"/>
      <c r="J75" s="6"/>
      <c r="L75" s="31"/>
    </row>
    <row r="76" spans="1:12" ht="12.75">
      <c r="A76" s="37" t="s">
        <v>78</v>
      </c>
      <c r="B76" s="35"/>
      <c r="C76" s="34">
        <v>11</v>
      </c>
      <c r="D76" s="34"/>
      <c r="E76" s="38"/>
      <c r="H76" s="1"/>
      <c r="K76" s="2"/>
      <c r="L76" s="31"/>
    </row>
    <row r="77" spans="1:12" ht="12.75">
      <c r="A77" s="37" t="s">
        <v>79</v>
      </c>
      <c r="B77" s="35"/>
      <c r="C77" s="34">
        <v>7.9</v>
      </c>
      <c r="D77" s="34"/>
      <c r="E77" s="38"/>
      <c r="H77" s="1"/>
      <c r="K77" s="2"/>
      <c r="L77" s="31"/>
    </row>
    <row r="78" spans="1:12" ht="12.75">
      <c r="A78" s="37" t="s">
        <v>80</v>
      </c>
      <c r="B78" s="35"/>
      <c r="C78" s="34">
        <v>7.6</v>
      </c>
      <c r="D78" s="34"/>
      <c r="E78" s="38"/>
      <c r="H78" s="1"/>
      <c r="K78" s="2"/>
      <c r="L78" s="31"/>
    </row>
    <row r="79" spans="1:12" ht="12.75">
      <c r="A79" s="50" t="s">
        <v>81</v>
      </c>
      <c r="B79" s="35"/>
      <c r="C79" s="34">
        <v>8.8</v>
      </c>
      <c r="D79" s="34">
        <v>35</v>
      </c>
      <c r="E79" s="38"/>
      <c r="H79" s="1"/>
      <c r="K79" s="2"/>
      <c r="L79" s="31"/>
    </row>
    <row r="80" spans="1:12" ht="12.75">
      <c r="A80" s="37" t="s">
        <v>82</v>
      </c>
      <c r="B80" s="35"/>
      <c r="C80" s="34">
        <v>2.8</v>
      </c>
      <c r="D80" s="34"/>
      <c r="E80" s="38"/>
      <c r="H80" s="1"/>
      <c r="K80" s="2"/>
      <c r="L80" s="31"/>
    </row>
    <row r="81" spans="1:12" ht="12.75">
      <c r="A81" s="37" t="s">
        <v>83</v>
      </c>
      <c r="B81" s="35"/>
      <c r="C81" s="34">
        <v>12.9</v>
      </c>
      <c r="D81" s="34"/>
      <c r="E81" s="38"/>
      <c r="H81" s="1"/>
      <c r="K81" s="2"/>
      <c r="L81" s="31"/>
    </row>
    <row r="82" spans="1:12" s="2" customFormat="1" ht="12.75">
      <c r="A82" s="44" t="s">
        <v>84</v>
      </c>
      <c r="B82" s="46">
        <v>9</v>
      </c>
      <c r="C82" s="45">
        <v>7.1</v>
      </c>
      <c r="D82" s="48">
        <v>23</v>
      </c>
      <c r="E82" s="49">
        <f>+D79+D82</f>
        <v>58</v>
      </c>
      <c r="H82" s="9"/>
      <c r="I82" s="26"/>
      <c r="J82" s="6"/>
      <c r="L82" s="31"/>
    </row>
    <row r="83" spans="1:12" ht="12.75">
      <c r="A83" s="50" t="s">
        <v>85</v>
      </c>
      <c r="B83" s="35"/>
      <c r="C83" s="34">
        <v>17.8</v>
      </c>
      <c r="D83" s="36"/>
      <c r="E83" s="41"/>
      <c r="H83" s="9"/>
      <c r="K83" s="2"/>
      <c r="L83" s="31"/>
    </row>
    <row r="84" spans="1:12" ht="12.75">
      <c r="A84" s="37" t="s">
        <v>86</v>
      </c>
      <c r="B84" s="35"/>
      <c r="C84" s="34">
        <v>8.7</v>
      </c>
      <c r="D84" s="36"/>
      <c r="E84" s="41"/>
      <c r="H84" s="9"/>
      <c r="K84" s="2"/>
      <c r="L84" s="31"/>
    </row>
    <row r="85" spans="1:12" ht="12.75">
      <c r="A85" s="37" t="s">
        <v>87</v>
      </c>
      <c r="B85" s="35"/>
      <c r="C85" s="34">
        <v>8.6</v>
      </c>
      <c r="D85" s="36"/>
      <c r="E85" s="41"/>
      <c r="H85" s="9"/>
      <c r="K85" s="2"/>
      <c r="L85" s="31"/>
    </row>
    <row r="86" spans="1:12" ht="12.75">
      <c r="A86" s="50" t="s">
        <v>88</v>
      </c>
      <c r="B86" s="35"/>
      <c r="C86" s="34">
        <v>7</v>
      </c>
      <c r="D86" s="36">
        <v>42</v>
      </c>
      <c r="E86" s="38"/>
      <c r="H86" s="9"/>
      <c r="K86" s="2"/>
      <c r="L86" s="31"/>
    </row>
    <row r="87" spans="1:12" ht="12.75">
      <c r="A87" s="37" t="s">
        <v>89</v>
      </c>
      <c r="B87" s="35"/>
      <c r="C87" s="34">
        <v>25.8</v>
      </c>
      <c r="D87" s="36"/>
      <c r="E87" s="38"/>
      <c r="H87" s="9"/>
      <c r="K87" s="2"/>
      <c r="L87" s="31"/>
    </row>
    <row r="88" spans="1:12" ht="12.75">
      <c r="A88" s="37" t="s">
        <v>90</v>
      </c>
      <c r="B88" s="35"/>
      <c r="C88" s="34">
        <v>18.6</v>
      </c>
      <c r="D88" s="36"/>
      <c r="E88" s="38"/>
      <c r="H88" s="9"/>
      <c r="K88" s="2"/>
      <c r="L88" s="31"/>
    </row>
    <row r="89" spans="1:12" s="2" customFormat="1" ht="12.75">
      <c r="A89" s="44" t="s">
        <v>91</v>
      </c>
      <c r="B89" s="46">
        <v>10</v>
      </c>
      <c r="C89" s="45">
        <v>11</v>
      </c>
      <c r="D89" s="48">
        <v>55</v>
      </c>
      <c r="E89" s="49">
        <f>+D86+D89</f>
        <v>97</v>
      </c>
      <c r="H89" s="9"/>
      <c r="I89" s="26"/>
      <c r="J89" s="6"/>
      <c r="L89" s="31"/>
    </row>
    <row r="90" spans="1:12" ht="12.75">
      <c r="A90" s="37" t="s">
        <v>92</v>
      </c>
      <c r="B90" s="35"/>
      <c r="C90" s="34">
        <v>18.7</v>
      </c>
      <c r="D90" s="36"/>
      <c r="E90" s="41"/>
      <c r="H90" s="9"/>
      <c r="K90" s="2"/>
      <c r="L90" s="31"/>
    </row>
    <row r="91" spans="1:12" ht="12.75">
      <c r="A91" s="37" t="s">
        <v>93</v>
      </c>
      <c r="B91" s="35"/>
      <c r="C91" s="34">
        <v>3.4</v>
      </c>
      <c r="D91" s="36"/>
      <c r="E91" s="41"/>
      <c r="H91" s="9"/>
      <c r="K91" s="2"/>
      <c r="L91" s="31"/>
    </row>
    <row r="92" spans="1:12" ht="12.75">
      <c r="A92" s="37" t="s">
        <v>94</v>
      </c>
      <c r="B92" s="35"/>
      <c r="C92" s="34">
        <v>3.4</v>
      </c>
      <c r="D92" s="34">
        <v>26</v>
      </c>
      <c r="E92" s="38"/>
      <c r="H92" s="1"/>
      <c r="K92" s="2"/>
      <c r="L92" s="31"/>
    </row>
    <row r="93" spans="1:12" ht="12.75">
      <c r="A93" s="37" t="s">
        <v>95</v>
      </c>
      <c r="B93" s="35"/>
      <c r="C93" s="34">
        <v>4.2</v>
      </c>
      <c r="D93" s="34"/>
      <c r="E93" s="38"/>
      <c r="H93" s="1"/>
      <c r="K93" s="2"/>
      <c r="L93" s="31"/>
    </row>
    <row r="94" spans="1:12" s="2" customFormat="1" ht="12.75">
      <c r="A94" s="44" t="s">
        <v>96</v>
      </c>
      <c r="B94" s="46">
        <v>11</v>
      </c>
      <c r="C94" s="45">
        <v>31.6</v>
      </c>
      <c r="D94" s="48">
        <v>36</v>
      </c>
      <c r="E94" s="49">
        <f>+D92+D94</f>
        <v>62</v>
      </c>
      <c r="H94" s="9"/>
      <c r="I94" s="26"/>
      <c r="J94" s="6"/>
      <c r="L94" s="31"/>
    </row>
    <row r="95" spans="1:12" ht="12.75">
      <c r="A95" s="37" t="s">
        <v>97</v>
      </c>
      <c r="B95" s="35"/>
      <c r="C95" s="34">
        <v>4.6</v>
      </c>
      <c r="D95" s="36"/>
      <c r="E95" s="41"/>
      <c r="H95" s="9"/>
      <c r="K95" s="2"/>
      <c r="L95" s="31"/>
    </row>
    <row r="96" spans="1:12" ht="12.75">
      <c r="A96" s="37" t="s">
        <v>98</v>
      </c>
      <c r="B96" s="35"/>
      <c r="C96" s="34">
        <v>11.7</v>
      </c>
      <c r="D96" s="36"/>
      <c r="E96" s="41"/>
      <c r="H96" s="9"/>
      <c r="K96" s="2"/>
      <c r="L96" s="31"/>
    </row>
    <row r="97" spans="1:12" ht="12.75">
      <c r="A97" s="37" t="s">
        <v>99</v>
      </c>
      <c r="B97" s="35"/>
      <c r="C97" s="34">
        <v>4.3</v>
      </c>
      <c r="D97" s="36"/>
      <c r="E97" s="41"/>
      <c r="H97" s="9"/>
      <c r="K97" s="2"/>
      <c r="L97" s="31"/>
    </row>
    <row r="98" spans="1:12" ht="12.75">
      <c r="A98" s="37" t="s">
        <v>100</v>
      </c>
      <c r="B98" s="35"/>
      <c r="C98" s="34">
        <v>10.4</v>
      </c>
      <c r="D98" s="36"/>
      <c r="E98" s="41"/>
      <c r="H98" s="9"/>
      <c r="K98" s="2"/>
      <c r="L98" s="31"/>
    </row>
    <row r="99" spans="1:12" ht="12.75">
      <c r="A99" s="39" t="s">
        <v>101</v>
      </c>
      <c r="B99" s="35"/>
      <c r="C99" s="34">
        <v>15</v>
      </c>
      <c r="D99" s="34">
        <v>46</v>
      </c>
      <c r="E99" s="38"/>
      <c r="H99" s="1"/>
      <c r="K99" s="2"/>
      <c r="L99" s="31"/>
    </row>
    <row r="100" spans="1:12" ht="12.75">
      <c r="A100" s="37" t="s">
        <v>102</v>
      </c>
      <c r="B100" s="35"/>
      <c r="C100" s="34">
        <v>8.3</v>
      </c>
      <c r="D100" s="34"/>
      <c r="E100" s="38"/>
      <c r="H100" s="1"/>
      <c r="K100" s="2"/>
      <c r="L100" s="31"/>
    </row>
    <row r="101" spans="1:12" ht="12.75">
      <c r="A101" s="37" t="s">
        <v>103</v>
      </c>
      <c r="B101" s="35"/>
      <c r="C101" s="34">
        <v>8.1</v>
      </c>
      <c r="D101" s="34"/>
      <c r="E101" s="38"/>
      <c r="H101" s="1"/>
      <c r="K101" s="2"/>
      <c r="L101" s="31"/>
    </row>
    <row r="102" spans="1:12" ht="12.75">
      <c r="A102" s="37" t="s">
        <v>104</v>
      </c>
      <c r="B102" s="35"/>
      <c r="C102" s="34">
        <v>3.7</v>
      </c>
      <c r="D102" s="34"/>
      <c r="E102" s="38"/>
      <c r="H102" s="1"/>
      <c r="K102" s="2"/>
      <c r="L102" s="31"/>
    </row>
    <row r="103" spans="1:12" ht="12.75">
      <c r="A103" s="50" t="s">
        <v>105</v>
      </c>
      <c r="B103" s="35"/>
      <c r="C103" s="34">
        <v>1.8</v>
      </c>
      <c r="D103" s="34"/>
      <c r="E103" s="38"/>
      <c r="H103" s="1"/>
      <c r="K103" s="2"/>
      <c r="L103" s="31"/>
    </row>
    <row r="104" spans="1:12" ht="12.75">
      <c r="A104" s="50" t="s">
        <v>106</v>
      </c>
      <c r="B104" s="35"/>
      <c r="C104" s="34">
        <v>5.6</v>
      </c>
      <c r="D104" s="34"/>
      <c r="E104" s="38"/>
      <c r="H104" s="1"/>
      <c r="K104" s="2"/>
      <c r="L104" s="31"/>
    </row>
    <row r="105" spans="1:12" s="2" customFormat="1" ht="12.75">
      <c r="A105" s="44" t="s">
        <v>107</v>
      </c>
      <c r="B105" s="46">
        <v>12</v>
      </c>
      <c r="C105" s="45">
        <v>7.4</v>
      </c>
      <c r="D105" s="48">
        <v>35</v>
      </c>
      <c r="E105" s="49">
        <f>+D99+D105</f>
        <v>81</v>
      </c>
      <c r="H105" s="9"/>
      <c r="I105" s="26"/>
      <c r="J105" s="6"/>
      <c r="L105" s="31"/>
    </row>
    <row r="106" spans="1:12" s="2" customFormat="1" ht="12.75">
      <c r="A106" s="37" t="s">
        <v>108</v>
      </c>
      <c r="B106" s="35"/>
      <c r="C106" s="34">
        <v>11.3</v>
      </c>
      <c r="D106" s="36"/>
      <c r="E106" s="40"/>
      <c r="H106" s="9"/>
      <c r="I106" s="26"/>
      <c r="J106" s="6"/>
      <c r="L106" s="31"/>
    </row>
    <row r="107" spans="1:12" ht="12.75">
      <c r="A107" s="37" t="s">
        <v>109</v>
      </c>
      <c r="B107" s="35"/>
      <c r="C107" s="34">
        <v>20.8</v>
      </c>
      <c r="D107" s="36"/>
      <c r="E107" s="41"/>
      <c r="H107" s="9"/>
      <c r="K107" s="2"/>
      <c r="L107" s="31"/>
    </row>
    <row r="108" spans="1:12" ht="12.75">
      <c r="A108" s="37" t="s">
        <v>110</v>
      </c>
      <c r="B108" s="35"/>
      <c r="C108" s="34">
        <v>6.2</v>
      </c>
      <c r="D108" s="36"/>
      <c r="E108" s="41"/>
      <c r="H108" s="9"/>
      <c r="K108" s="2"/>
      <c r="L108" s="31"/>
    </row>
    <row r="109" spans="1:12" ht="12.75">
      <c r="A109" s="37" t="s">
        <v>111</v>
      </c>
      <c r="B109" s="35"/>
      <c r="C109" s="34">
        <v>7.4</v>
      </c>
      <c r="D109" s="34">
        <v>46</v>
      </c>
      <c r="E109" s="38"/>
      <c r="H109" s="1"/>
      <c r="K109" s="2"/>
      <c r="L109" s="31"/>
    </row>
    <row r="110" spans="1:12" ht="12.75">
      <c r="A110" s="37" t="s">
        <v>112</v>
      </c>
      <c r="B110" s="35"/>
      <c r="C110" s="34">
        <v>23</v>
      </c>
      <c r="D110" s="34"/>
      <c r="E110" s="38"/>
      <c r="H110" s="1"/>
      <c r="K110" s="2"/>
      <c r="L110" s="31"/>
    </row>
    <row r="111" spans="1:12" ht="12.75">
      <c r="A111" s="37" t="s">
        <v>113</v>
      </c>
      <c r="B111" s="35"/>
      <c r="C111" s="34">
        <v>3.9</v>
      </c>
      <c r="D111" s="34"/>
      <c r="E111" s="38"/>
      <c r="H111" s="1"/>
      <c r="K111" s="2"/>
      <c r="L111" s="31"/>
    </row>
    <row r="112" spans="1:12" ht="12.75">
      <c r="A112" s="37" t="s">
        <v>114</v>
      </c>
      <c r="B112" s="35"/>
      <c r="C112" s="34">
        <v>7.9</v>
      </c>
      <c r="D112" s="34"/>
      <c r="E112" s="38"/>
      <c r="H112" s="1"/>
      <c r="K112" s="2"/>
      <c r="L112" s="31"/>
    </row>
    <row r="113" spans="1:12" s="2" customFormat="1" ht="12.75">
      <c r="A113" s="44" t="s">
        <v>115</v>
      </c>
      <c r="B113" s="46">
        <v>13</v>
      </c>
      <c r="C113" s="45">
        <v>7.5</v>
      </c>
      <c r="D113" s="48">
        <v>42</v>
      </c>
      <c r="E113" s="49">
        <f>+D109+D113</f>
        <v>88</v>
      </c>
      <c r="H113" s="9"/>
      <c r="I113" s="26"/>
      <c r="J113" s="6"/>
      <c r="L113" s="31"/>
    </row>
    <row r="114" spans="1:12" ht="12.75">
      <c r="A114" s="37" t="s">
        <v>116</v>
      </c>
      <c r="B114" s="35"/>
      <c r="C114" s="34">
        <v>23.5</v>
      </c>
      <c r="D114" s="36"/>
      <c r="E114" s="41"/>
      <c r="H114" s="9"/>
      <c r="K114" s="2"/>
      <c r="L114" s="31"/>
    </row>
    <row r="115" spans="1:12" ht="12.75">
      <c r="A115" s="37" t="s">
        <v>117</v>
      </c>
      <c r="B115" s="35"/>
      <c r="C115" s="34">
        <v>28.5</v>
      </c>
      <c r="D115" s="34">
        <v>52</v>
      </c>
      <c r="E115" s="38"/>
      <c r="H115" s="1"/>
      <c r="K115" s="2"/>
      <c r="L115" s="31"/>
    </row>
    <row r="116" spans="1:12" ht="12.75">
      <c r="A116" s="37" t="s">
        <v>118</v>
      </c>
      <c r="B116" s="35"/>
      <c r="C116" s="34">
        <v>5.3</v>
      </c>
      <c r="D116" s="34"/>
      <c r="E116" s="38"/>
      <c r="H116" s="1"/>
      <c r="K116" s="2"/>
      <c r="L116" s="31"/>
    </row>
    <row r="117" spans="1:12" s="2" customFormat="1" ht="12.75">
      <c r="A117" s="44" t="s">
        <v>119</v>
      </c>
      <c r="B117" s="46">
        <v>14</v>
      </c>
      <c r="C117" s="45">
        <v>10.4</v>
      </c>
      <c r="D117" s="48">
        <v>16</v>
      </c>
      <c r="E117" s="49">
        <f>+D115+D117</f>
        <v>68</v>
      </c>
      <c r="H117" s="9"/>
      <c r="I117" s="26"/>
      <c r="J117" s="6"/>
      <c r="L117" s="31"/>
    </row>
    <row r="118" spans="1:12" ht="12.75">
      <c r="A118" s="37" t="s">
        <v>120</v>
      </c>
      <c r="B118" s="35"/>
      <c r="C118" s="34"/>
      <c r="D118" s="34">
        <v>48</v>
      </c>
      <c r="E118" s="38"/>
      <c r="H118" s="1"/>
      <c r="K118" s="2"/>
      <c r="L118" s="31"/>
    </row>
    <row r="119" spans="1:12" ht="12.75">
      <c r="A119" s="44" t="s">
        <v>121</v>
      </c>
      <c r="B119" s="46">
        <v>15</v>
      </c>
      <c r="C119" s="48"/>
      <c r="D119" s="48">
        <f>+81-48</f>
        <v>33</v>
      </c>
      <c r="E119" s="49">
        <f>+D118+D119</f>
        <v>81</v>
      </c>
      <c r="H119" s="9"/>
      <c r="K119" s="2"/>
      <c r="L119" s="31"/>
    </row>
    <row r="120" spans="1:12" ht="12.75">
      <c r="A120" s="44" t="s">
        <v>122</v>
      </c>
      <c r="B120" s="46">
        <v>16</v>
      </c>
      <c r="C120" s="45"/>
      <c r="D120" s="45">
        <v>55</v>
      </c>
      <c r="E120" s="49">
        <f>+D120</f>
        <v>55</v>
      </c>
      <c r="H120" s="1"/>
      <c r="K120" s="2"/>
      <c r="L120" s="31"/>
    </row>
    <row r="121" spans="1:12" ht="12.75">
      <c r="A121" s="39" t="s">
        <v>123</v>
      </c>
      <c r="B121" s="35"/>
      <c r="C121" s="34"/>
      <c r="D121" s="34">
        <v>56</v>
      </c>
      <c r="E121" s="38"/>
      <c r="H121" s="1"/>
      <c r="K121" s="2"/>
      <c r="L121" s="31"/>
    </row>
    <row r="122" spans="1:12" ht="12.75">
      <c r="A122" s="44" t="s">
        <v>124</v>
      </c>
      <c r="B122" s="46">
        <v>17</v>
      </c>
      <c r="C122" s="48"/>
      <c r="D122" s="48">
        <f>+82-56</f>
        <v>26</v>
      </c>
      <c r="E122" s="49">
        <f>+D121+D122</f>
        <v>82</v>
      </c>
      <c r="H122" s="9"/>
      <c r="K122" s="2"/>
      <c r="L122" s="31"/>
    </row>
    <row r="123" spans="1:12" s="2" customFormat="1" ht="12.75">
      <c r="A123" s="44" t="s">
        <v>125</v>
      </c>
      <c r="B123" s="46">
        <v>18</v>
      </c>
      <c r="C123" s="45"/>
      <c r="D123" s="45">
        <v>55</v>
      </c>
      <c r="E123" s="49">
        <f>+D123</f>
        <v>55</v>
      </c>
      <c r="H123" s="1"/>
      <c r="I123" s="26"/>
      <c r="J123" s="6"/>
      <c r="L123" s="31"/>
    </row>
    <row r="124" spans="1:5" ht="12.75">
      <c r="A124" s="52" t="s">
        <v>259</v>
      </c>
      <c r="B124" s="43"/>
      <c r="C124" s="42">
        <f>SUM(C2:C123)</f>
        <v>979.1999999999999</v>
      </c>
      <c r="D124" s="42"/>
      <c r="E124" s="51">
        <f>SUM(E3:E123)</f>
        <v>1255</v>
      </c>
    </row>
  </sheetData>
  <printOptions/>
  <pageMargins left="0.75" right="0.75" top="0.46" bottom="0.4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J18" sqref="J18"/>
    </sheetView>
  </sheetViews>
  <sheetFormatPr defaultColWidth="11.421875" defaultRowHeight="12.75"/>
  <cols>
    <col min="1" max="1" width="11.140625" style="0" customWidth="1"/>
    <col min="2" max="2" width="24.8515625" style="0" customWidth="1"/>
    <col min="3" max="3" width="12.28125" style="0" customWidth="1"/>
    <col min="4" max="4" width="21.00390625" style="0" customWidth="1"/>
    <col min="5" max="5" width="22.57421875" style="0" customWidth="1"/>
    <col min="6" max="6" width="28.7109375" style="0" customWidth="1"/>
    <col min="7" max="7" width="7.421875" style="0" customWidth="1"/>
    <col min="8" max="8" width="11.140625" style="6" customWidth="1"/>
    <col min="9" max="9" width="24.8515625" style="0" customWidth="1"/>
  </cols>
  <sheetData>
    <row r="1" spans="1:9" ht="12.75">
      <c r="A1" s="6" t="s">
        <v>251</v>
      </c>
      <c r="B1" s="6" t="s">
        <v>132</v>
      </c>
      <c r="C1" s="6" t="s">
        <v>194</v>
      </c>
      <c r="D1" s="6" t="s">
        <v>189</v>
      </c>
      <c r="E1" s="6" t="s">
        <v>196</v>
      </c>
      <c r="F1" s="6" t="s">
        <v>190</v>
      </c>
      <c r="G1" s="6" t="s">
        <v>197</v>
      </c>
      <c r="H1" s="6" t="s">
        <v>267</v>
      </c>
      <c r="I1" s="6" t="s">
        <v>252</v>
      </c>
    </row>
    <row r="2" spans="2:5" ht="12.75">
      <c r="B2" s="1"/>
      <c r="C2" s="29"/>
      <c r="D2" s="2"/>
      <c r="E2" s="31"/>
    </row>
    <row r="3" spans="1:9" ht="12.75">
      <c r="A3" s="23" t="s">
        <v>188</v>
      </c>
      <c r="B3" s="23" t="s">
        <v>191</v>
      </c>
      <c r="C3" s="30" t="s">
        <v>195</v>
      </c>
      <c r="D3" s="23" t="s">
        <v>192</v>
      </c>
      <c r="E3" s="32">
        <v>33390224343</v>
      </c>
      <c r="F3" s="24" t="s">
        <v>193</v>
      </c>
      <c r="G3" s="23">
        <v>71</v>
      </c>
      <c r="I3" t="s">
        <v>269</v>
      </c>
    </row>
    <row r="4" spans="1:7" ht="12.75">
      <c r="A4" s="23" t="s">
        <v>253</v>
      </c>
      <c r="B4" s="23"/>
      <c r="C4" s="30" t="s">
        <v>243</v>
      </c>
      <c r="D4" s="23"/>
      <c r="E4" s="32"/>
      <c r="F4" s="23"/>
      <c r="G4" s="23">
        <v>68</v>
      </c>
    </row>
    <row r="5" spans="1:9" ht="12.75">
      <c r="A5" s="23" t="s">
        <v>250</v>
      </c>
      <c r="B5" s="23" t="s">
        <v>256</v>
      </c>
      <c r="C5" s="30" t="s">
        <v>244</v>
      </c>
      <c r="D5" s="23" t="s">
        <v>254</v>
      </c>
      <c r="E5" s="32" t="s">
        <v>255</v>
      </c>
      <c r="F5" s="23"/>
      <c r="G5" s="23">
        <v>58</v>
      </c>
      <c r="H5" s="56" t="s">
        <v>268</v>
      </c>
      <c r="I5" s="23" t="s">
        <v>270</v>
      </c>
    </row>
    <row r="6" spans="1:9" ht="12.75">
      <c r="A6" s="23" t="s">
        <v>198</v>
      </c>
      <c r="B6" s="23" t="s">
        <v>199</v>
      </c>
      <c r="C6" s="30" t="s">
        <v>200</v>
      </c>
      <c r="D6" s="23" t="s">
        <v>201</v>
      </c>
      <c r="E6" s="32" t="s">
        <v>202</v>
      </c>
      <c r="F6" s="24" t="s">
        <v>203</v>
      </c>
      <c r="G6" s="23">
        <v>69</v>
      </c>
      <c r="I6" t="s">
        <v>271</v>
      </c>
    </row>
    <row r="7" spans="1:7" ht="12.75">
      <c r="A7" s="23" t="s">
        <v>45</v>
      </c>
      <c r="B7" s="23"/>
      <c r="C7" s="30" t="s">
        <v>245</v>
      </c>
      <c r="D7" s="23"/>
      <c r="E7" s="32"/>
      <c r="F7" s="23"/>
      <c r="G7" s="23">
        <v>63</v>
      </c>
    </row>
    <row r="8" spans="1:9" ht="12.75">
      <c r="A8" s="23" t="s">
        <v>59</v>
      </c>
      <c r="B8" s="23" t="s">
        <v>257</v>
      </c>
      <c r="C8" s="30" t="s">
        <v>246</v>
      </c>
      <c r="D8" s="23" t="s">
        <v>264</v>
      </c>
      <c r="E8" s="32" t="s">
        <v>265</v>
      </c>
      <c r="F8" s="55" t="s">
        <v>266</v>
      </c>
      <c r="G8" s="23">
        <v>67</v>
      </c>
      <c r="H8" s="6" t="s">
        <v>268</v>
      </c>
      <c r="I8" t="s">
        <v>279</v>
      </c>
    </row>
    <row r="9" spans="1:9" ht="12.75">
      <c r="A9" s="23" t="s">
        <v>258</v>
      </c>
      <c r="B9" s="23" t="s">
        <v>260</v>
      </c>
      <c r="C9" s="30" t="s">
        <v>247</v>
      </c>
      <c r="D9" s="23" t="s">
        <v>261</v>
      </c>
      <c r="E9" s="32" t="s">
        <v>262</v>
      </c>
      <c r="F9" s="55" t="s">
        <v>263</v>
      </c>
      <c r="G9" s="23">
        <v>55</v>
      </c>
      <c r="H9" s="6" t="s">
        <v>268</v>
      </c>
      <c r="I9" t="s">
        <v>272</v>
      </c>
    </row>
    <row r="10" spans="1:9" ht="12.75">
      <c r="A10" s="23" t="s">
        <v>69</v>
      </c>
      <c r="B10" s="23" t="s">
        <v>205</v>
      </c>
      <c r="C10" s="30" t="s">
        <v>206</v>
      </c>
      <c r="D10" s="23" t="s">
        <v>204</v>
      </c>
      <c r="E10" s="32" t="s">
        <v>207</v>
      </c>
      <c r="F10" s="24" t="s">
        <v>208</v>
      </c>
      <c r="G10" s="23">
        <v>55</v>
      </c>
      <c r="H10" s="6" t="s">
        <v>268</v>
      </c>
      <c r="I10" t="s">
        <v>273</v>
      </c>
    </row>
    <row r="11" spans="1:9" ht="12.75">
      <c r="A11" s="23" t="s">
        <v>249</v>
      </c>
      <c r="B11" s="23" t="s">
        <v>280</v>
      </c>
      <c r="C11" s="30" t="s">
        <v>248</v>
      </c>
      <c r="D11" s="23" t="s">
        <v>281</v>
      </c>
      <c r="E11" s="32" t="s">
        <v>282</v>
      </c>
      <c r="F11" s="55" t="s">
        <v>283</v>
      </c>
      <c r="G11" s="23">
        <v>54</v>
      </c>
      <c r="I11" t="s">
        <v>284</v>
      </c>
    </row>
    <row r="12" spans="1:9" ht="12.75">
      <c r="A12" s="23" t="s">
        <v>84</v>
      </c>
      <c r="B12" s="25" t="s">
        <v>210</v>
      </c>
      <c r="C12" s="30" t="s">
        <v>211</v>
      </c>
      <c r="D12" s="23" t="s">
        <v>209</v>
      </c>
      <c r="E12" s="32" t="s">
        <v>212</v>
      </c>
      <c r="F12" s="24" t="s">
        <v>213</v>
      </c>
      <c r="G12" s="23">
        <v>54</v>
      </c>
      <c r="I12" t="s">
        <v>274</v>
      </c>
    </row>
    <row r="13" spans="1:9" ht="12.75">
      <c r="A13" s="23" t="s">
        <v>91</v>
      </c>
      <c r="B13" s="25" t="s">
        <v>214</v>
      </c>
      <c r="C13" s="30" t="s">
        <v>218</v>
      </c>
      <c r="D13" s="23" t="s">
        <v>217</v>
      </c>
      <c r="E13" s="32" t="s">
        <v>215</v>
      </c>
      <c r="F13" s="24" t="s">
        <v>216</v>
      </c>
      <c r="G13" s="23">
        <v>56</v>
      </c>
      <c r="I13" t="s">
        <v>275</v>
      </c>
    </row>
    <row r="14" spans="1:9" ht="12.75">
      <c r="A14" s="23" t="s">
        <v>96</v>
      </c>
      <c r="B14" s="25" t="s">
        <v>220</v>
      </c>
      <c r="C14" s="30" t="s">
        <v>221</v>
      </c>
      <c r="D14" s="23" t="s">
        <v>219</v>
      </c>
      <c r="E14" s="32">
        <v>4372688232</v>
      </c>
      <c r="F14" s="24" t="s">
        <v>222</v>
      </c>
      <c r="G14" s="23">
        <v>54</v>
      </c>
      <c r="H14" s="6" t="s">
        <v>268</v>
      </c>
      <c r="I14" t="s">
        <v>276</v>
      </c>
    </row>
    <row r="15" spans="1:9" ht="12.75">
      <c r="A15" s="23" t="s">
        <v>223</v>
      </c>
      <c r="B15" s="25" t="s">
        <v>224</v>
      </c>
      <c r="C15" s="30" t="s">
        <v>225</v>
      </c>
      <c r="D15" s="23" t="s">
        <v>226</v>
      </c>
      <c r="E15" s="32">
        <v>43273278010</v>
      </c>
      <c r="F15" s="24" t="s">
        <v>227</v>
      </c>
      <c r="G15" s="23">
        <v>52</v>
      </c>
      <c r="I15" t="s">
        <v>271</v>
      </c>
    </row>
    <row r="16" spans="1:9" ht="12.75">
      <c r="A16" s="23" t="s">
        <v>115</v>
      </c>
      <c r="B16" s="25" t="s">
        <v>228</v>
      </c>
      <c r="C16" s="30" t="s">
        <v>229</v>
      </c>
      <c r="D16" s="23" t="s">
        <v>230</v>
      </c>
      <c r="E16" s="32" t="s">
        <v>231</v>
      </c>
      <c r="F16" s="24" t="s">
        <v>232</v>
      </c>
      <c r="G16" s="23">
        <v>107</v>
      </c>
      <c r="H16" s="6" t="s">
        <v>268</v>
      </c>
      <c r="I16" t="s">
        <v>278</v>
      </c>
    </row>
    <row r="17" spans="1:9" ht="12.75">
      <c r="A17" s="23" t="s">
        <v>119</v>
      </c>
      <c r="B17" s="25" t="s">
        <v>234</v>
      </c>
      <c r="C17" s="30" t="s">
        <v>233</v>
      </c>
      <c r="D17" s="23" t="s">
        <v>235</v>
      </c>
      <c r="E17" s="32" t="s">
        <v>236</v>
      </c>
      <c r="F17" s="24" t="s">
        <v>237</v>
      </c>
      <c r="G17" s="23">
        <v>56</v>
      </c>
      <c r="H17" s="6" t="s">
        <v>268</v>
      </c>
      <c r="I17" t="s">
        <v>277</v>
      </c>
    </row>
    <row r="18" spans="1:9" ht="12.75">
      <c r="A18" s="23" t="s">
        <v>125</v>
      </c>
      <c r="B18" s="25" t="s">
        <v>238</v>
      </c>
      <c r="C18" s="30" t="s">
        <v>239</v>
      </c>
      <c r="D18" s="23" t="s">
        <v>240</v>
      </c>
      <c r="E18" s="32" t="s">
        <v>241</v>
      </c>
      <c r="F18" s="24" t="s">
        <v>242</v>
      </c>
      <c r="G18" s="23">
        <v>96</v>
      </c>
      <c r="I18" t="s">
        <v>285</v>
      </c>
    </row>
    <row r="19" spans="1:7" ht="24" customHeight="1">
      <c r="A19" s="23"/>
      <c r="B19" s="25"/>
      <c r="C19" s="30"/>
      <c r="D19" s="23"/>
      <c r="E19" s="32"/>
      <c r="F19" s="24"/>
      <c r="G19" s="23">
        <f>SUM(G3:G18)</f>
        <v>1035</v>
      </c>
    </row>
    <row r="20" spans="1:7" ht="12.75">
      <c r="A20" s="6"/>
      <c r="B20" s="23"/>
      <c r="C20" s="30"/>
      <c r="D20" s="23"/>
      <c r="E20" s="32"/>
      <c r="F20" s="23"/>
      <c r="G20" s="23"/>
    </row>
    <row r="21" spans="1:6" ht="12.75">
      <c r="A21" s="23"/>
      <c r="B21" s="23"/>
      <c r="C21" s="30"/>
      <c r="D21" s="23"/>
      <c r="E21" s="32"/>
      <c r="F21" s="23"/>
    </row>
    <row r="22" spans="1:2" ht="12.75">
      <c r="A22" s="23"/>
      <c r="B22" s="23"/>
    </row>
    <row r="23" spans="1:3" ht="12.75">
      <c r="A23" s="23"/>
      <c r="B23" s="23"/>
      <c r="C23" s="10"/>
    </row>
    <row r="24" spans="1:2" ht="12.75">
      <c r="A24" s="23"/>
      <c r="B24" s="23"/>
    </row>
    <row r="25" spans="1:3" ht="12.75">
      <c r="A25" s="23"/>
      <c r="B25" s="23"/>
      <c r="C25" s="10"/>
    </row>
    <row r="26" spans="1:2" ht="12.75">
      <c r="A26" s="23"/>
      <c r="B26" s="23"/>
    </row>
    <row r="27" spans="1:3" ht="12.75">
      <c r="A27" s="23"/>
      <c r="B27" s="23"/>
      <c r="C27" s="10"/>
    </row>
    <row r="28" spans="1:2" ht="12.75">
      <c r="A28" s="23"/>
      <c r="B28" s="23"/>
    </row>
    <row r="29" spans="1:3" ht="12.75">
      <c r="A29" s="23"/>
      <c r="B29" s="23"/>
      <c r="C29" s="10"/>
    </row>
    <row r="30" spans="1:2" ht="12.75">
      <c r="A30" s="23"/>
      <c r="B30" s="23"/>
    </row>
    <row r="31" spans="1:3" ht="12.75">
      <c r="A31" s="23"/>
      <c r="B31" s="23"/>
      <c r="C31" s="10"/>
    </row>
    <row r="32" spans="1:2" ht="12.75">
      <c r="A32" s="23"/>
      <c r="B32" s="23"/>
    </row>
    <row r="33" spans="1:3" ht="12.75">
      <c r="A33" s="23"/>
      <c r="B33" s="23"/>
      <c r="C33" s="10"/>
    </row>
    <row r="34" spans="1:2" ht="12.75">
      <c r="A34" s="23"/>
      <c r="B34" s="23"/>
    </row>
    <row r="35" spans="1:3" ht="12.75">
      <c r="A35" s="23"/>
      <c r="B35" s="23"/>
      <c r="C35" s="10"/>
    </row>
    <row r="36" spans="1:3" ht="12.75">
      <c r="A36" s="23"/>
      <c r="B36" s="23"/>
      <c r="C36" s="10"/>
    </row>
    <row r="37" ht="12.75">
      <c r="A37" s="23"/>
    </row>
    <row r="38" spans="2:3" ht="12.75">
      <c r="B38" s="10"/>
      <c r="C38" s="10"/>
    </row>
    <row r="39" ht="12.75">
      <c r="C39" s="10"/>
    </row>
    <row r="40" spans="2:3" ht="12.75">
      <c r="B40" s="10"/>
      <c r="C40" s="10"/>
    </row>
  </sheetData>
  <sheetProtection selectLockedCells="1" selectUnlockedCells="1"/>
  <hyperlinks>
    <hyperlink ref="F3" r:id="rId1" display="vgstr.reception@groupemadeo.com"/>
    <hyperlink ref="F6" r:id="rId2" display="rezeption@orange-hotel.de"/>
    <hyperlink ref="F10" r:id="rId3" display="regensburg@jugendherberge.de"/>
    <hyperlink ref="F12" r:id="rId4" display="info@panorama-passau.com"/>
    <hyperlink ref="F13" r:id="rId5" display="hotel@wildermann.cc"/>
    <hyperlink ref="F14" r:id="rId6" display="hausmonika4382@aon.at"/>
    <hyperlink ref="F15" r:id="rId7" display="krems@orangewings.com"/>
    <hyperlink ref="F16" r:id="rId8" display="jgh@hostel.at"/>
    <hyperlink ref="F17" r:id="rId9" display="art.hostel.taurus@gmail.com"/>
    <hyperlink ref="F18" r:id="rId10" display="sales@marcopolohostel.com "/>
    <hyperlink ref="F9" r:id="rId11" display="Iinfo@hotel-café-rathaus.de"/>
    <hyperlink ref="F8" r:id="rId12" display="info@hotel-adler-ingolstadt.de"/>
    <hyperlink ref="F11" r:id="rId13" display="krahwirt@gmx.de"/>
  </hyperlinks>
  <printOptions/>
  <pageMargins left="0.31" right="0.32" top="0.66" bottom="0.61" header="0.34" footer="0.34"/>
  <pageSetup firstPageNumber="1" useFirstPageNumber="1" horizontalDpi="300" verticalDpi="300" orientation="landscape" paperSize="9" r:id="rId14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7">
      <selection activeCell="G12" sqref="G12"/>
    </sheetView>
  </sheetViews>
  <sheetFormatPr defaultColWidth="11.421875" defaultRowHeight="12.75"/>
  <cols>
    <col min="1" max="1" width="21.57421875" style="2" customWidth="1"/>
    <col min="2" max="2" width="4.00390625" style="2" customWidth="1"/>
    <col min="3" max="3" width="8.7109375" style="0" customWidth="1"/>
    <col min="4" max="4" width="8.28125" style="0" customWidth="1"/>
    <col min="5" max="5" width="7.7109375" style="11" customWidth="1"/>
    <col min="6" max="6" width="8.7109375" style="0" customWidth="1"/>
    <col min="7" max="7" width="7.7109375" style="0" customWidth="1"/>
    <col min="8" max="8" width="5.8515625" style="0" customWidth="1"/>
    <col min="9" max="9" width="23.28125" style="0" customWidth="1"/>
    <col min="10" max="10" width="29.28125" style="0" customWidth="1"/>
    <col min="11" max="11" width="20.8515625" style="0" customWidth="1"/>
    <col min="12" max="12" width="27.00390625" style="0" customWidth="1"/>
  </cols>
  <sheetData>
    <row r="1" spans="4:12" ht="12.75">
      <c r="D1" t="s">
        <v>128</v>
      </c>
      <c r="E1" s="11" t="s">
        <v>129</v>
      </c>
      <c r="F1" t="s">
        <v>130</v>
      </c>
      <c r="G1" t="s">
        <v>131</v>
      </c>
      <c r="I1" t="s">
        <v>132</v>
      </c>
      <c r="J1" t="s">
        <v>133</v>
      </c>
      <c r="K1" t="s">
        <v>134</v>
      </c>
      <c r="L1" t="s">
        <v>135</v>
      </c>
    </row>
    <row r="2" spans="4:7" ht="12.75">
      <c r="D2" t="s">
        <v>136</v>
      </c>
      <c r="E2" s="11" t="s">
        <v>137</v>
      </c>
      <c r="G2" t="s">
        <v>138</v>
      </c>
    </row>
    <row r="3" spans="1:12" s="13" customFormat="1" ht="12.75">
      <c r="A3" s="12" t="s">
        <v>5</v>
      </c>
      <c r="B3" s="12">
        <v>0</v>
      </c>
      <c r="C3" s="13">
        <v>0</v>
      </c>
      <c r="E3" s="14"/>
      <c r="F3" s="13">
        <v>6</v>
      </c>
      <c r="G3" s="13">
        <v>66.5</v>
      </c>
      <c r="H3" s="13">
        <v>1</v>
      </c>
      <c r="I3" s="13" t="s">
        <v>139</v>
      </c>
      <c r="K3" s="15" t="s">
        <v>140</v>
      </c>
      <c r="L3" s="13" t="s">
        <v>141</v>
      </c>
    </row>
    <row r="4" spans="1:3" ht="12.75">
      <c r="A4" s="2" t="s">
        <v>11</v>
      </c>
      <c r="C4">
        <v>38</v>
      </c>
    </row>
    <row r="5" spans="1:3" ht="12.75">
      <c r="A5" s="2" t="s">
        <v>15</v>
      </c>
      <c r="C5" s="10">
        <f>+72-38</f>
        <v>34</v>
      </c>
    </row>
    <row r="6" spans="1:12" s="13" customFormat="1" ht="12.75">
      <c r="A6" s="12" t="s">
        <v>18</v>
      </c>
      <c r="B6" s="12">
        <v>1</v>
      </c>
      <c r="C6" s="13">
        <v>22</v>
      </c>
      <c r="D6" s="16">
        <f>+C4+C5+C6</f>
        <v>94</v>
      </c>
      <c r="E6" s="17">
        <v>95</v>
      </c>
      <c r="F6" s="13">
        <v>7</v>
      </c>
      <c r="G6" s="13">
        <v>80</v>
      </c>
      <c r="H6" s="13">
        <v>1</v>
      </c>
      <c r="I6" s="13" t="s">
        <v>142</v>
      </c>
      <c r="J6" s="15" t="s">
        <v>143</v>
      </c>
      <c r="K6" s="15" t="s">
        <v>144</v>
      </c>
      <c r="L6" s="13" t="s">
        <v>145</v>
      </c>
    </row>
    <row r="7" spans="1:3" ht="12.75">
      <c r="A7" s="2" t="s">
        <v>23</v>
      </c>
      <c r="C7" s="10">
        <f>+55-22</f>
        <v>33</v>
      </c>
    </row>
    <row r="8" spans="1:3" ht="12.75">
      <c r="A8" s="2" t="s">
        <v>30</v>
      </c>
      <c r="C8">
        <v>36</v>
      </c>
    </row>
    <row r="9" spans="1:12" s="13" customFormat="1" ht="12.75">
      <c r="A9" s="12" t="s">
        <v>34</v>
      </c>
      <c r="B9" s="12">
        <v>2</v>
      </c>
      <c r="C9" s="16">
        <f>+69-36</f>
        <v>33</v>
      </c>
      <c r="D9" s="16">
        <f>+C7+C8+C9</f>
        <v>102</v>
      </c>
      <c r="E9" s="17">
        <v>108</v>
      </c>
      <c r="F9" s="13">
        <v>8</v>
      </c>
      <c r="G9" s="13">
        <v>78</v>
      </c>
      <c r="H9" s="13">
        <v>1</v>
      </c>
      <c r="I9" s="13" t="s">
        <v>146</v>
      </c>
      <c r="J9" s="15" t="s">
        <v>147</v>
      </c>
      <c r="K9" s="15" t="s">
        <v>148</v>
      </c>
      <c r="L9" s="13" t="s">
        <v>149</v>
      </c>
    </row>
    <row r="10" spans="1:3" ht="12.75">
      <c r="A10" s="2" t="s">
        <v>39</v>
      </c>
      <c r="C10">
        <v>28</v>
      </c>
    </row>
    <row r="11" spans="1:3" ht="12.75">
      <c r="A11" s="2" t="s">
        <v>45</v>
      </c>
      <c r="C11" s="10">
        <f>+60-28</f>
        <v>32</v>
      </c>
    </row>
    <row r="12" spans="1:12" s="13" customFormat="1" ht="12.75">
      <c r="A12" s="12" t="s">
        <v>150</v>
      </c>
      <c r="B12" s="12">
        <v>3</v>
      </c>
      <c r="C12" s="13">
        <v>36</v>
      </c>
      <c r="D12" s="16">
        <f>+C10+C11+C12</f>
        <v>96</v>
      </c>
      <c r="E12" s="17">
        <v>100</v>
      </c>
      <c r="F12" s="13">
        <v>9</v>
      </c>
      <c r="G12" s="13">
        <v>46.8</v>
      </c>
      <c r="H12" s="13">
        <v>1</v>
      </c>
      <c r="I12" s="13" t="s">
        <v>151</v>
      </c>
      <c r="J12" s="15" t="s">
        <v>152</v>
      </c>
      <c r="K12" s="13" t="s">
        <v>153</v>
      </c>
      <c r="L12" s="13" t="s">
        <v>154</v>
      </c>
    </row>
    <row r="13" spans="1:3" ht="12.75">
      <c r="A13" s="2" t="s">
        <v>57</v>
      </c>
      <c r="C13" s="10">
        <f>+75-36</f>
        <v>39</v>
      </c>
    </row>
    <row r="14" spans="1:3" ht="12.75">
      <c r="A14" s="2" t="s">
        <v>59</v>
      </c>
      <c r="C14">
        <v>24</v>
      </c>
    </row>
    <row r="15" spans="1:3" ht="12.75">
      <c r="A15" s="2" t="s">
        <v>126</v>
      </c>
      <c r="C15">
        <v>20</v>
      </c>
    </row>
    <row r="16" spans="1:12" s="13" customFormat="1" ht="12.75">
      <c r="A16" s="12" t="s">
        <v>63</v>
      </c>
      <c r="B16" s="12">
        <v>4</v>
      </c>
      <c r="C16" s="16">
        <f>+62-44</f>
        <v>18</v>
      </c>
      <c r="D16" s="16">
        <f>+C13+C14+C15+C16</f>
        <v>101</v>
      </c>
      <c r="E16" s="17">
        <v>105</v>
      </c>
      <c r="F16" s="16">
        <v>10</v>
      </c>
      <c r="G16" s="13">
        <v>82</v>
      </c>
      <c r="H16" s="13">
        <v>1</v>
      </c>
      <c r="I16" s="13" t="s">
        <v>155</v>
      </c>
      <c r="J16" s="15" t="s">
        <v>156</v>
      </c>
      <c r="K16" s="15" t="s">
        <v>148</v>
      </c>
      <c r="L16" s="13" t="s">
        <v>157</v>
      </c>
    </row>
    <row r="17" spans="1:3" ht="12.75">
      <c r="A17" s="2" t="s">
        <v>66</v>
      </c>
      <c r="C17">
        <v>17</v>
      </c>
    </row>
    <row r="18" spans="1:3" ht="12.75">
      <c r="A18" s="2" t="s">
        <v>69</v>
      </c>
      <c r="C18" s="10">
        <f>+55-17</f>
        <v>38</v>
      </c>
    </row>
    <row r="19" spans="1:12" s="13" customFormat="1" ht="12.75">
      <c r="A19" s="12" t="s">
        <v>73</v>
      </c>
      <c r="B19" s="12">
        <v>5</v>
      </c>
      <c r="C19" s="13">
        <v>55</v>
      </c>
      <c r="D19" s="16">
        <f>+C17+C18+C19</f>
        <v>110</v>
      </c>
      <c r="E19" s="17">
        <v>110</v>
      </c>
      <c r="F19" s="13">
        <v>11</v>
      </c>
      <c r="G19" s="13">
        <v>85</v>
      </c>
      <c r="H19" s="13">
        <v>1</v>
      </c>
      <c r="I19" s="13" t="s">
        <v>158</v>
      </c>
      <c r="J19" s="15" t="s">
        <v>159</v>
      </c>
      <c r="K19" s="15" t="s">
        <v>148</v>
      </c>
      <c r="L19" s="13" t="s">
        <v>160</v>
      </c>
    </row>
    <row r="20" spans="1:3" ht="12.75">
      <c r="A20" s="2" t="s">
        <v>76</v>
      </c>
      <c r="C20" s="10">
        <f>+90-55</f>
        <v>35</v>
      </c>
    </row>
    <row r="21" spans="1:5" ht="12.75">
      <c r="A21" s="2" t="s">
        <v>81</v>
      </c>
      <c r="C21">
        <v>42</v>
      </c>
      <c r="D21" s="10"/>
      <c r="E21" s="17"/>
    </row>
    <row r="22" spans="1:12" s="13" customFormat="1" ht="12.75">
      <c r="A22" s="12" t="s">
        <v>84</v>
      </c>
      <c r="B22" s="12">
        <v>6</v>
      </c>
      <c r="C22" s="16">
        <f>+67-42</f>
        <v>25</v>
      </c>
      <c r="D22" s="16">
        <f>+C20+C21+C22</f>
        <v>102</v>
      </c>
      <c r="E22" s="17">
        <v>106</v>
      </c>
      <c r="F22" s="13">
        <v>12</v>
      </c>
      <c r="G22" s="13">
        <v>60</v>
      </c>
      <c r="H22" s="13">
        <v>1</v>
      </c>
      <c r="I22" s="13" t="s">
        <v>161</v>
      </c>
      <c r="J22" s="15" t="s">
        <v>162</v>
      </c>
      <c r="K22" s="15" t="s">
        <v>148</v>
      </c>
      <c r="L22" s="13" t="s">
        <v>163</v>
      </c>
    </row>
    <row r="23" spans="1:3" ht="12.75">
      <c r="A23" s="2" t="s">
        <v>88</v>
      </c>
      <c r="C23" s="10">
        <f>+44</f>
        <v>44</v>
      </c>
    </row>
    <row r="24" spans="1:8" s="13" customFormat="1" ht="12.75">
      <c r="A24" s="12" t="s">
        <v>91</v>
      </c>
      <c r="B24" s="12">
        <v>7</v>
      </c>
      <c r="C24" s="16">
        <f>+106-44</f>
        <v>62</v>
      </c>
      <c r="D24" s="16">
        <f>+C23+C24</f>
        <v>106</v>
      </c>
      <c r="E24" s="17">
        <v>102</v>
      </c>
      <c r="F24" s="13">
        <v>13</v>
      </c>
      <c r="G24" s="13">
        <v>69</v>
      </c>
      <c r="H24" s="13">
        <v>1</v>
      </c>
    </row>
    <row r="25" spans="1:3" ht="12.75">
      <c r="A25" s="2" t="s">
        <v>94</v>
      </c>
      <c r="C25">
        <v>26</v>
      </c>
    </row>
    <row r="26" spans="1:12" s="20" customFormat="1" ht="12.75">
      <c r="A26" s="18" t="s">
        <v>164</v>
      </c>
      <c r="B26" s="18">
        <v>8</v>
      </c>
      <c r="C26" s="19">
        <f>+70-26</f>
        <v>44</v>
      </c>
      <c r="D26" s="19">
        <f>+C25+C26</f>
        <v>70</v>
      </c>
      <c r="E26" s="17">
        <v>80</v>
      </c>
      <c r="F26" s="20">
        <v>14</v>
      </c>
      <c r="G26" s="20">
        <v>64</v>
      </c>
      <c r="H26" s="20">
        <v>1</v>
      </c>
      <c r="I26" s="20" t="s">
        <v>165</v>
      </c>
      <c r="J26" s="21" t="s">
        <v>166</v>
      </c>
      <c r="K26" s="21" t="s">
        <v>167</v>
      </c>
      <c r="L26" s="20" t="s">
        <v>168</v>
      </c>
    </row>
    <row r="27" spans="1:3" ht="12.75">
      <c r="A27" s="2" t="s">
        <v>101</v>
      </c>
      <c r="C27">
        <v>45</v>
      </c>
    </row>
    <row r="28" spans="1:12" s="13" customFormat="1" ht="12.75">
      <c r="A28" s="12" t="s">
        <v>107</v>
      </c>
      <c r="B28" s="12">
        <v>9</v>
      </c>
      <c r="C28" s="16">
        <f>+84-45</f>
        <v>39</v>
      </c>
      <c r="D28" s="16">
        <f>+C27+C28</f>
        <v>84</v>
      </c>
      <c r="E28" s="17">
        <v>84</v>
      </c>
      <c r="F28" s="13">
        <v>15</v>
      </c>
      <c r="G28" s="13">
        <v>35</v>
      </c>
      <c r="H28" s="13">
        <v>1</v>
      </c>
      <c r="I28" s="13" t="s">
        <v>169</v>
      </c>
      <c r="J28" s="15" t="s">
        <v>170</v>
      </c>
      <c r="K28" s="13" t="s">
        <v>171</v>
      </c>
      <c r="L28" s="13" t="s">
        <v>172</v>
      </c>
    </row>
    <row r="29" spans="1:3" ht="12.75">
      <c r="A29" s="2" t="s">
        <v>111</v>
      </c>
      <c r="C29">
        <v>44</v>
      </c>
    </row>
    <row r="30" spans="1:12" s="13" customFormat="1" ht="12.75">
      <c r="A30" s="12" t="s">
        <v>127</v>
      </c>
      <c r="B30" s="12">
        <v>10</v>
      </c>
      <c r="C30" s="16">
        <f>+77-44</f>
        <v>33</v>
      </c>
      <c r="D30" s="16">
        <f>+C29+C30</f>
        <v>77</v>
      </c>
      <c r="E30" s="17">
        <v>85</v>
      </c>
      <c r="F30" s="13" t="s">
        <v>173</v>
      </c>
      <c r="G30" s="13">
        <v>82</v>
      </c>
      <c r="H30" s="13">
        <v>2</v>
      </c>
      <c r="I30" s="13" t="s">
        <v>174</v>
      </c>
      <c r="J30" s="15" t="s">
        <v>175</v>
      </c>
      <c r="K30" s="13" t="s">
        <v>171</v>
      </c>
      <c r="L30" s="13" t="s">
        <v>176</v>
      </c>
    </row>
    <row r="31" spans="1:3" ht="12.75">
      <c r="A31" s="2" t="s">
        <v>117</v>
      </c>
      <c r="C31">
        <v>61</v>
      </c>
    </row>
    <row r="32" spans="1:12" s="13" customFormat="1" ht="12.75">
      <c r="A32" s="12" t="s">
        <v>119</v>
      </c>
      <c r="B32" s="12">
        <v>11</v>
      </c>
      <c r="C32" s="16">
        <f>+78-61</f>
        <v>17</v>
      </c>
      <c r="D32" s="16">
        <f>+C31+C32</f>
        <v>78</v>
      </c>
      <c r="E32" s="17">
        <v>74</v>
      </c>
      <c r="F32" s="13">
        <v>18</v>
      </c>
      <c r="G32" s="13">
        <v>65</v>
      </c>
      <c r="H32" s="13">
        <v>1</v>
      </c>
      <c r="I32" s="13" t="s">
        <v>177</v>
      </c>
      <c r="K32" s="15" t="s">
        <v>148</v>
      </c>
      <c r="L32" s="13" t="s">
        <v>178</v>
      </c>
    </row>
    <row r="33" spans="1:3" ht="12.75">
      <c r="A33" s="2" t="s">
        <v>120</v>
      </c>
      <c r="C33">
        <v>48</v>
      </c>
    </row>
    <row r="34" spans="1:12" s="13" customFormat="1" ht="12.75">
      <c r="A34" s="12" t="s">
        <v>121</v>
      </c>
      <c r="B34" s="12">
        <v>12</v>
      </c>
      <c r="C34" s="16">
        <f>+81-48</f>
        <v>33</v>
      </c>
      <c r="D34" s="16">
        <f>+C33+C34</f>
        <v>81</v>
      </c>
      <c r="E34" s="17">
        <v>87</v>
      </c>
      <c r="F34" s="13">
        <v>19</v>
      </c>
      <c r="G34" s="13">
        <v>37</v>
      </c>
      <c r="H34" s="13">
        <v>1</v>
      </c>
      <c r="I34" s="13" t="s">
        <v>179</v>
      </c>
      <c r="J34" s="15" t="s">
        <v>180</v>
      </c>
      <c r="K34" s="15" t="s">
        <v>148</v>
      </c>
      <c r="L34" s="13" t="s">
        <v>181</v>
      </c>
    </row>
    <row r="35" spans="1:3" ht="12.75">
      <c r="A35" s="2" t="s">
        <v>122</v>
      </c>
      <c r="C35">
        <v>55</v>
      </c>
    </row>
    <row r="36" spans="1:12" s="13" customFormat="1" ht="12.75">
      <c r="A36" s="12" t="s">
        <v>123</v>
      </c>
      <c r="B36" s="12">
        <v>13</v>
      </c>
      <c r="C36" s="13">
        <v>56</v>
      </c>
      <c r="D36" s="16">
        <f>+C35+C36</f>
        <v>111</v>
      </c>
      <c r="E36" s="17">
        <v>114</v>
      </c>
      <c r="F36" s="13">
        <v>20</v>
      </c>
      <c r="G36" s="13">
        <v>65</v>
      </c>
      <c r="H36" s="13">
        <v>1</v>
      </c>
      <c r="I36" s="13" t="s">
        <v>182</v>
      </c>
      <c r="J36" s="15" t="s">
        <v>183</v>
      </c>
      <c r="K36" s="15" t="s">
        <v>148</v>
      </c>
      <c r="L36" s="13" t="s">
        <v>184</v>
      </c>
    </row>
    <row r="37" spans="1:3" ht="12.75">
      <c r="A37" s="2" t="s">
        <v>124</v>
      </c>
      <c r="C37" s="10">
        <f>+82-56</f>
        <v>26</v>
      </c>
    </row>
    <row r="38" spans="1:12" s="13" customFormat="1" ht="12.75">
      <c r="A38" s="12" t="s">
        <v>125</v>
      </c>
      <c r="B38" s="12">
        <v>14</v>
      </c>
      <c r="C38" s="13">
        <v>55</v>
      </c>
      <c r="D38" s="16">
        <f>+C37+C38</f>
        <v>81</v>
      </c>
      <c r="E38" s="17">
        <v>100</v>
      </c>
      <c r="F38" s="13">
        <v>21</v>
      </c>
      <c r="G38" s="13">
        <v>102</v>
      </c>
      <c r="H38" s="13">
        <v>4</v>
      </c>
      <c r="I38" s="13" t="s">
        <v>185</v>
      </c>
      <c r="K38" s="15" t="s">
        <v>148</v>
      </c>
      <c r="L38" s="13" t="s">
        <v>186</v>
      </c>
    </row>
    <row r="39" spans="3:8" ht="12.75">
      <c r="C39" s="10">
        <f>SUM(C3:C38)</f>
        <v>1293</v>
      </c>
      <c r="D39" s="10">
        <f>SUM(D3:D38)</f>
        <v>1293</v>
      </c>
      <c r="E39" s="17">
        <f>SUM(E3:E38)</f>
        <v>1350</v>
      </c>
      <c r="F39" t="s">
        <v>187</v>
      </c>
      <c r="G39" s="10">
        <f>SUM(G3:G38)</f>
        <v>1017.3</v>
      </c>
      <c r="H39" s="10">
        <f>SUM(H3:H38)</f>
        <v>19</v>
      </c>
    </row>
    <row r="41" ht="12.75">
      <c r="L41" s="10"/>
    </row>
    <row r="44" ht="12.75">
      <c r="C44" s="10"/>
    </row>
    <row r="45" ht="12.75">
      <c r="C45" s="10"/>
    </row>
    <row r="49" ht="12.75">
      <c r="C49" s="22"/>
    </row>
    <row r="51" ht="12.75">
      <c r="C51" s="10"/>
    </row>
    <row r="52" ht="12.75">
      <c r="C52" s="10"/>
    </row>
  </sheetData>
  <sheetProtection selectLockedCells="1" selectUnlockedCells="1"/>
  <hyperlinks>
    <hyperlink ref="K3" r:id="rId1" display="www.optopustravel.com"/>
    <hyperlink ref="J6" r:id="rId2" display="jaegerhof-sigmaringen@t-online.de"/>
    <hyperlink ref="K6" r:id="rId3" display="www.hotel.info"/>
    <hyperlink ref="J9" r:id="rId4" display="ulmerstuben@t-online.de"/>
    <hyperlink ref="K9" r:id="rId5" display="www.booking.com"/>
    <hyperlink ref="J12" r:id="rId6" display="jhdonauwoerth@dhj-bayern.de"/>
    <hyperlink ref="J16" r:id="rId7" display="samuel.fischer@apparthotel-rottalerhof.de"/>
    <hyperlink ref="K16" r:id="rId8" display="www.booking.com"/>
    <hyperlink ref="J19" r:id="rId9" display="info@hotel-bbb.de"/>
    <hyperlink ref="K19" r:id="rId10" display="www.booking.com"/>
    <hyperlink ref="J22" r:id="rId11" display="info@frickinger-passau.de"/>
    <hyperlink ref="K22" r:id="rId12" display="www.booking.com"/>
    <hyperlink ref="J26" r:id="rId13" display="office@hotelpost.at"/>
    <hyperlink ref="K26" r:id="rId14" display="www.tiscover.at"/>
    <hyperlink ref="J28" r:id="rId15" display="office@hostel.or.at"/>
    <hyperlink ref="J30" r:id="rId16" display="jgh.1200wien@chello.at"/>
    <hyperlink ref="K32" r:id="rId17" display="www.booking.com"/>
    <hyperlink ref="J34" r:id="rId18" display="hotel.wess@axelero.hu"/>
    <hyperlink ref="K34" r:id="rId19" display="www.booking.com"/>
    <hyperlink ref="J36" r:id="rId20" display="riapanzo@gmail.com"/>
    <hyperlink ref="K36" r:id="rId21" display="www.booking.com"/>
    <hyperlink ref="K38" r:id="rId22" display="www.booking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Nati</cp:lastModifiedBy>
  <cp:lastPrinted>2013-07-10T17:27:16Z</cp:lastPrinted>
  <dcterms:modified xsi:type="dcterms:W3CDTF">2013-07-10T17:30:00Z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